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12552" windowHeight="10827" activeTab="0"/>
  </bookViews>
  <sheets>
    <sheet name="窒素 業種別販売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<sst xmlns="http://schemas.openxmlformats.org/spreadsheetml/2006/main" count="18" uniqueCount="18">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</sst>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5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6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  <sheetDataSet>
      <sheetData sheetId="0">
        <row r="1">
          <cell r="A1" t="str">
            <v>2016年度上期業種別 窒素（一般）販売</v>
          </cell>
        </row>
        <row r="2">
          <cell r="A2" t="str">
            <v>（2016年4月～2016年9月）</v>
          </cell>
        </row>
        <row r="7">
          <cell r="C7">
            <v>66942</v>
          </cell>
          <cell r="E7">
            <v>89165</v>
          </cell>
          <cell r="G7">
            <v>164</v>
          </cell>
          <cell r="K7">
            <v>0.06936440269321051</v>
          </cell>
        </row>
        <row r="10">
          <cell r="C10">
            <v>74150</v>
          </cell>
          <cell r="E10">
            <v>5657</v>
          </cell>
          <cell r="G10">
            <v>173</v>
          </cell>
          <cell r="K10">
            <v>0.03783172396745751</v>
          </cell>
        </row>
        <row r="13">
          <cell r="C13">
            <v>281662</v>
          </cell>
          <cell r="E13">
            <v>244566</v>
          </cell>
          <cell r="G13">
            <v>549</v>
          </cell>
          <cell r="K13">
            <v>0.24196011494177538</v>
          </cell>
        </row>
        <row r="16">
          <cell r="C16">
            <v>67678</v>
          </cell>
          <cell r="E16">
            <v>0</v>
          </cell>
          <cell r="G16">
            <v>329</v>
          </cell>
          <cell r="K16">
            <v>0.03055516802603699</v>
          </cell>
        </row>
        <row r="19">
          <cell r="C19">
            <v>195075</v>
          </cell>
          <cell r="E19">
            <v>631646</v>
          </cell>
          <cell r="G19">
            <v>520</v>
          </cell>
          <cell r="K19">
            <v>0.4021389132590338</v>
          </cell>
        </row>
        <row r="22">
          <cell r="C22">
            <v>87482</v>
          </cell>
          <cell r="E22">
            <v>0</v>
          </cell>
          <cell r="G22">
            <v>155</v>
          </cell>
          <cell r="K22">
            <v>0.04276937020783338</v>
          </cell>
        </row>
        <row r="25">
          <cell r="C25">
            <v>97637</v>
          </cell>
          <cell r="E25">
            <v>58469</v>
          </cell>
          <cell r="G25">
            <v>2460</v>
          </cell>
          <cell r="K25">
            <v>0.06973096920560402</v>
          </cell>
        </row>
        <row r="28">
          <cell r="C28">
            <v>206958</v>
          </cell>
          <cell r="E28">
            <v>31275</v>
          </cell>
          <cell r="G28">
            <v>1118</v>
          </cell>
          <cell r="K28">
            <v>0.10564933769904843</v>
          </cell>
        </row>
        <row r="33">
          <cell r="C33">
            <v>1058147</v>
          </cell>
          <cell r="E33">
            <v>1072261</v>
          </cell>
          <cell r="G33">
            <v>5630</v>
          </cell>
          <cell r="I33">
            <v>2136038</v>
          </cell>
        </row>
        <row r="34">
          <cell r="A34" t="str">
            <v>2015年度　　上期販売実績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33.57421875" style="2" customWidth="1"/>
    <col min="2" max="10" width="10.57421875" style="1" customWidth="1"/>
    <col min="11" max="12" width="7.421875" style="1" customWidth="1"/>
    <col min="13" max="13" width="7.421875" style="1" hidden="1" customWidth="1"/>
    <col min="14" max="25" width="7.421875" style="1" customWidth="1"/>
    <col min="26" max="26" width="7.57421875" style="1" customWidth="1"/>
    <col min="27" max="27" width="7.8515625" style="1" customWidth="1"/>
    <col min="28" max="29" width="7.57421875" style="1" customWidth="1"/>
    <col min="30" max="30" width="7.421875" style="1" customWidth="1"/>
    <col min="31" max="16384" width="9.00390625" style="1" customWidth="1"/>
  </cols>
  <sheetData>
    <row r="1" spans="1:10" ht="19.5" customHeight="1">
      <c r="A1" s="11" t="str">
        <f>'[2]Nitrogen'!A1</f>
        <v>2016年度上期業種別 窒素（一般）販売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3" t="str">
        <f>'[2]Nitrogen'!A2</f>
        <v>（2016年4月～2016年9月）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>
      <c r="A3" s="14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7" customHeight="1">
      <c r="A5" s="3" t="s">
        <v>2</v>
      </c>
      <c r="B5" s="17" t="s">
        <v>3</v>
      </c>
      <c r="C5" s="17"/>
      <c r="D5" s="17" t="s">
        <v>4</v>
      </c>
      <c r="E5" s="17"/>
      <c r="F5" s="17" t="s">
        <v>5</v>
      </c>
      <c r="G5" s="17"/>
      <c r="H5" s="17" t="s">
        <v>6</v>
      </c>
      <c r="I5" s="17"/>
      <c r="J5" s="4" t="s">
        <v>7</v>
      </c>
    </row>
    <row r="6" spans="1:10" ht="34.5" customHeight="1">
      <c r="A6" s="5" t="s">
        <v>8</v>
      </c>
      <c r="B6" s="6">
        <f>'[2]Nitrogen'!C7</f>
        <v>66942</v>
      </c>
      <c r="C6" s="7">
        <f aca="true" t="shared" si="0" ref="C6:C14">B6/$B$14</f>
        <v>0.06212230322647701</v>
      </c>
      <c r="D6" s="6">
        <f>'[2]Nitrogen'!E7</f>
        <v>89165</v>
      </c>
      <c r="E6" s="7">
        <f aca="true" t="shared" si="1" ref="E6:E14">D6/$D$14</f>
        <v>0.08405623042710161</v>
      </c>
      <c r="F6" s="6">
        <f>'[2]Nitrogen'!G7</f>
        <v>164</v>
      </c>
      <c r="G6" s="7">
        <f aca="true" t="shared" si="2" ref="G6:G14">F6/$F$14</f>
        <v>0.029992684711046085</v>
      </c>
      <c r="H6" s="6">
        <f aca="true" t="shared" si="3" ref="H6:H14">SUM(B6,D6,F6)</f>
        <v>156271</v>
      </c>
      <c r="I6" s="7">
        <f aca="true" t="shared" si="4" ref="I6:I14">H6/$H$14</f>
        <v>0.07289337307529048</v>
      </c>
      <c r="J6" s="7">
        <f>'[2]Nitrogen'!K7</f>
        <v>0.06936440269321051</v>
      </c>
    </row>
    <row r="7" spans="1:10" ht="34.5" customHeight="1">
      <c r="A7" s="8" t="s">
        <v>9</v>
      </c>
      <c r="B7" s="6">
        <f>'[2]Nitrogen'!C10</f>
        <v>74150</v>
      </c>
      <c r="C7" s="7">
        <f t="shared" si="0"/>
        <v>0.06881134092562621</v>
      </c>
      <c r="D7" s="6">
        <f>'[2]Nitrogen'!E10</f>
        <v>5657</v>
      </c>
      <c r="E7" s="7">
        <f t="shared" si="1"/>
        <v>0.0053328783213829846</v>
      </c>
      <c r="F7" s="6">
        <f>'[2]Nitrogen'!G10</f>
        <v>173</v>
      </c>
      <c r="G7" s="7">
        <f t="shared" si="2"/>
        <v>0.03163862472567666</v>
      </c>
      <c r="H7" s="6">
        <f t="shared" si="3"/>
        <v>79980</v>
      </c>
      <c r="I7" s="7">
        <f t="shared" si="4"/>
        <v>0.03730706259358251</v>
      </c>
      <c r="J7" s="7">
        <f>'[2]Nitrogen'!K10</f>
        <v>0.03783172396745751</v>
      </c>
    </row>
    <row r="8" spans="1:10" ht="34.5" customHeight="1">
      <c r="A8" s="8" t="s">
        <v>10</v>
      </c>
      <c r="B8" s="6">
        <f>'[2]Nitrogen'!C13</f>
        <v>281662</v>
      </c>
      <c r="C8" s="7">
        <f t="shared" si="0"/>
        <v>0.26138287131212046</v>
      </c>
      <c r="D8" s="6">
        <f>'[2]Nitrogen'!E13</f>
        <v>244566</v>
      </c>
      <c r="E8" s="7">
        <f t="shared" si="1"/>
        <v>0.23055342399634984</v>
      </c>
      <c r="F8" s="6">
        <f>'[2]Nitrogen'!G13</f>
        <v>549</v>
      </c>
      <c r="G8" s="7">
        <f t="shared" si="2"/>
        <v>0.10040234089246525</v>
      </c>
      <c r="H8" s="6">
        <f t="shared" si="3"/>
        <v>526777</v>
      </c>
      <c r="I8" s="7">
        <f t="shared" si="4"/>
        <v>0.24571771082595167</v>
      </c>
      <c r="J8" s="7">
        <f>'[2]Nitrogen'!K13</f>
        <v>0.24196011494177538</v>
      </c>
    </row>
    <row r="9" spans="1:10" ht="34.5" customHeight="1">
      <c r="A9" s="5" t="s">
        <v>11</v>
      </c>
      <c r="B9" s="6">
        <f>'[2]Nitrogen'!C16</f>
        <v>67678</v>
      </c>
      <c r="C9" s="7">
        <f t="shared" si="0"/>
        <v>0.06280531262528026</v>
      </c>
      <c r="D9" s="6">
        <f>'[2]Nitrogen'!E16</f>
        <v>0</v>
      </c>
      <c r="E9" s="7">
        <f t="shared" si="1"/>
        <v>0</v>
      </c>
      <c r="F9" s="6">
        <f>'[2]Nitrogen'!G16</f>
        <v>329</v>
      </c>
      <c r="G9" s="7">
        <f t="shared" si="2"/>
        <v>0.060168251645940016</v>
      </c>
      <c r="H9" s="6">
        <f t="shared" si="3"/>
        <v>68007</v>
      </c>
      <c r="I9" s="7">
        <f t="shared" si="4"/>
        <v>0.03172219812205259</v>
      </c>
      <c r="J9" s="7">
        <f>'[2]Nitrogen'!K16</f>
        <v>0.03055516802603699</v>
      </c>
    </row>
    <row r="10" spans="1:10" ht="34.5" customHeight="1">
      <c r="A10" s="8" t="s">
        <v>12</v>
      </c>
      <c r="B10" s="6">
        <f>'[2]Nitrogen'!C19</f>
        <v>195075</v>
      </c>
      <c r="C10" s="7">
        <f t="shared" si="0"/>
        <v>0.1810299707493801</v>
      </c>
      <c r="D10" s="6">
        <f>'[2]Nitrogen'!E19</f>
        <v>631646</v>
      </c>
      <c r="E10" s="7">
        <f t="shared" si="1"/>
        <v>0.5954554110285093</v>
      </c>
      <c r="F10" s="6">
        <f>'[2]Nitrogen'!G19</f>
        <v>520</v>
      </c>
      <c r="G10" s="7">
        <f t="shared" si="2"/>
        <v>0.09509875640087784</v>
      </c>
      <c r="H10" s="6">
        <f t="shared" si="3"/>
        <v>827241</v>
      </c>
      <c r="I10" s="7">
        <f t="shared" si="4"/>
        <v>0.3858706147409076</v>
      </c>
      <c r="J10" s="7">
        <f>'[2]Nitrogen'!K19</f>
        <v>0.4021389132590338</v>
      </c>
    </row>
    <row r="11" spans="1:10" ht="34.5" customHeight="1">
      <c r="A11" s="8" t="s">
        <v>13</v>
      </c>
      <c r="B11" s="6">
        <f>'[2]Nitrogen'!C22</f>
        <v>87482</v>
      </c>
      <c r="C11" s="7">
        <f t="shared" si="0"/>
        <v>0.08118346226373072</v>
      </c>
      <c r="D11" s="6">
        <f>'[2]Nitrogen'!E22</f>
        <v>0</v>
      </c>
      <c r="E11" s="7">
        <f t="shared" si="1"/>
        <v>0</v>
      </c>
      <c r="F11" s="6">
        <f>'[2]Nitrogen'!G22</f>
        <v>155</v>
      </c>
      <c r="G11" s="7">
        <f t="shared" si="2"/>
        <v>0.02834674469641551</v>
      </c>
      <c r="H11" s="6">
        <f t="shared" si="3"/>
        <v>87637</v>
      </c>
      <c r="I11" s="7">
        <f t="shared" si="4"/>
        <v>0.040878707733355724</v>
      </c>
      <c r="J11" s="7">
        <f>'[2]Nitrogen'!K22</f>
        <v>0.04276937020783338</v>
      </c>
    </row>
    <row r="12" spans="1:10" ht="34.5" customHeight="1">
      <c r="A12" s="8" t="s">
        <v>14</v>
      </c>
      <c r="B12" s="6">
        <f>'[2]Nitrogen'!C25</f>
        <v>97637</v>
      </c>
      <c r="C12" s="7">
        <f t="shared" si="0"/>
        <v>0.09060732156379456</v>
      </c>
      <c r="D12" s="6">
        <f>'[2]Nitrogen'!E25</f>
        <v>58469</v>
      </c>
      <c r="E12" s="7">
        <f t="shared" si="1"/>
        <v>0.05511897871185111</v>
      </c>
      <c r="F12" s="6">
        <f>'[2]Nitrogen'!G25</f>
        <v>2460</v>
      </c>
      <c r="G12" s="7">
        <f t="shared" si="2"/>
        <v>0.4498902706656913</v>
      </c>
      <c r="H12" s="6">
        <f t="shared" si="3"/>
        <v>158566</v>
      </c>
      <c r="I12" s="7">
        <f t="shared" si="4"/>
        <v>0.07396388706194054</v>
      </c>
      <c r="J12" s="7">
        <f>'[2]Nitrogen'!K25</f>
        <v>0.06973096920560402</v>
      </c>
    </row>
    <row r="13" spans="1:10" ht="34.5" customHeight="1">
      <c r="A13" s="8" t="s">
        <v>15</v>
      </c>
      <c r="B13" s="6">
        <f>'[2]Nitrogen'!C28</f>
        <v>206958</v>
      </c>
      <c r="C13" s="7">
        <f t="shared" si="0"/>
        <v>0.1920574173335907</v>
      </c>
      <c r="D13" s="6">
        <f>'[2]Nitrogen'!E28</f>
        <v>31275</v>
      </c>
      <c r="E13" s="7">
        <f t="shared" si="1"/>
        <v>0.02948307751480517</v>
      </c>
      <c r="F13" s="6">
        <f>'[2]Nitrogen'!G28</f>
        <v>1118</v>
      </c>
      <c r="G13" s="7">
        <f t="shared" si="2"/>
        <v>0.20446232626188734</v>
      </c>
      <c r="H13" s="6">
        <f t="shared" si="3"/>
        <v>239351</v>
      </c>
      <c r="I13" s="7">
        <f t="shared" si="4"/>
        <v>0.11164644584691884</v>
      </c>
      <c r="J13" s="7">
        <f>'[2]Nitrogen'!K28</f>
        <v>0.10564933769904843</v>
      </c>
    </row>
    <row r="14" spans="1:10" ht="34.5" customHeight="1">
      <c r="A14" s="8" t="s">
        <v>16</v>
      </c>
      <c r="B14" s="6">
        <f>SUM(B6:B13)</f>
        <v>1077584</v>
      </c>
      <c r="C14" s="7">
        <f t="shared" si="0"/>
        <v>1</v>
      </c>
      <c r="D14" s="6">
        <f>SUM(D6:D13)</f>
        <v>1060778</v>
      </c>
      <c r="E14" s="7">
        <f t="shared" si="1"/>
        <v>1</v>
      </c>
      <c r="F14" s="6">
        <f>SUM(F6:F13)</f>
        <v>5468</v>
      </c>
      <c r="G14" s="7">
        <f t="shared" si="2"/>
        <v>1</v>
      </c>
      <c r="H14" s="6">
        <f t="shared" si="3"/>
        <v>2143830</v>
      </c>
      <c r="I14" s="7">
        <f t="shared" si="4"/>
        <v>1</v>
      </c>
      <c r="J14" s="7">
        <f>SUM(J6:J13)</f>
        <v>1</v>
      </c>
    </row>
    <row r="15" spans="1:10" ht="34.5" customHeight="1">
      <c r="A15" s="9" t="str">
        <f>'[2]Nitrogen'!A34</f>
        <v>2015年度　　上期販売実績</v>
      </c>
      <c r="B15" s="6">
        <f>'[2]Nitrogen'!C33</f>
        <v>1058147</v>
      </c>
      <c r="C15" s="10"/>
      <c r="D15" s="6">
        <f>'[2]Nitrogen'!E33</f>
        <v>1072261</v>
      </c>
      <c r="E15" s="10"/>
      <c r="F15" s="6">
        <f>'[2]Nitrogen'!G33</f>
        <v>5630</v>
      </c>
      <c r="G15" s="10"/>
      <c r="H15" s="6">
        <f>'[2]Nitrogen'!I33</f>
        <v>2136038</v>
      </c>
      <c r="I15" s="10"/>
      <c r="J15" s="10"/>
    </row>
    <row r="16" spans="1:10" ht="34.5" customHeight="1">
      <c r="A16" s="9" t="s">
        <v>17</v>
      </c>
      <c r="B16" s="7">
        <f>B14/B15</f>
        <v>1.0183689033754288</v>
      </c>
      <c r="C16" s="10"/>
      <c r="D16" s="7">
        <f>D14/D15</f>
        <v>0.9892908536261228</v>
      </c>
      <c r="E16" s="10"/>
      <c r="F16" s="7">
        <f>F14/F15</f>
        <v>0.9712255772646536</v>
      </c>
      <c r="G16" s="10"/>
      <c r="H16" s="7">
        <f>H14/H15</f>
        <v>1.0036478751782505</v>
      </c>
      <c r="I16" s="10"/>
      <c r="J16" s="10"/>
    </row>
    <row r="17" ht="13.5" customHeight="1"/>
    <row r="18" ht="13.5" customHeight="1"/>
    <row r="19" ht="13.5" customHeight="1"/>
    <row r="20" ht="13.5" customHeight="1"/>
    <row r="21" ht="13.5" customHeight="1"/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 horizontalCentered="1" verticalCentered="1"/>
  <pageMargins left="0.3937007874015748" right="0.3937007874015748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2014-12-02T02:14:24Z</cp:lastPrinted>
  <dcterms:created xsi:type="dcterms:W3CDTF">2014-12-02T02:09:24Z</dcterms:created>
  <dcterms:modified xsi:type="dcterms:W3CDTF">2016-11-29T01:23:06Z</dcterms:modified>
  <cp:category/>
  <cp:version/>
  <cp:contentType/>
  <cp:contentStatus/>
</cp:coreProperties>
</file>