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20.201\本部共有\新ウェブサイトコンテンツ保管フォルダ\09_統計データ\月次統計\"/>
    </mc:Choice>
  </mc:AlternateContent>
  <xr:revisionPtr revIDLastSave="0" documentId="13_ncr:1_{8D4C3B5F-2F58-41E1-A230-60CEA090D7A6}" xr6:coauthVersionLast="47" xr6:coauthVersionMax="47" xr10:uidLastSave="{00000000-0000-0000-0000-000000000000}"/>
  <bookViews>
    <workbookView xWindow="-108" yWindow="-108" windowWidth="23256" windowHeight="12576" activeTab="12" xr2:uid="{00000000-000D-0000-FFFF-FFFF00000000}"/>
  </bookViews>
  <sheets>
    <sheet name="累計" sheetId="1" r:id="rId1"/>
    <sheet name="1月" sheetId="5" r:id="rId2"/>
    <sheet name="2月" sheetId="4" r:id="rId3"/>
    <sheet name="3月" sheetId="3" r:id="rId4"/>
    <sheet name="4月" sheetId="2" r:id="rId5"/>
    <sheet name="5月" sheetId="6" r:id="rId6"/>
    <sheet name="6月" sheetId="7" r:id="rId7"/>
    <sheet name="7月" sheetId="9" r:id="rId8"/>
    <sheet name="8月" sheetId="8" r:id="rId9"/>
    <sheet name="9月" sheetId="10" r:id="rId10"/>
    <sheet name="10月" sheetId="11" r:id="rId11"/>
    <sheet name="11月" sheetId="12" r:id="rId12"/>
    <sheet name="12月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9" i="13" l="1"/>
  <c r="Q25" i="13"/>
  <c r="R25" i="13" s="1"/>
  <c r="P25" i="13"/>
  <c r="O25" i="13"/>
  <c r="L25" i="13"/>
  <c r="I25" i="13"/>
  <c r="F25" i="13"/>
  <c r="Q23" i="13"/>
  <c r="P23" i="13"/>
  <c r="R23" i="13" s="1"/>
  <c r="O23" i="13"/>
  <c r="L23" i="13"/>
  <c r="I23" i="13"/>
  <c r="F23" i="13"/>
  <c r="R21" i="13"/>
  <c r="Q21" i="13"/>
  <c r="P21" i="13"/>
  <c r="O21" i="13"/>
  <c r="L21" i="13"/>
  <c r="I21" i="13"/>
  <c r="F21" i="13"/>
  <c r="Q19" i="13"/>
  <c r="R19" i="13" s="1"/>
  <c r="P19" i="13"/>
  <c r="O19" i="13"/>
  <c r="L19" i="13"/>
  <c r="L9" i="13" s="1"/>
  <c r="I19" i="13"/>
  <c r="F19" i="13"/>
  <c r="Q17" i="13"/>
  <c r="P17" i="13"/>
  <c r="R17" i="13" s="1"/>
  <c r="O17" i="13"/>
  <c r="L17" i="13"/>
  <c r="I17" i="13"/>
  <c r="F17" i="13"/>
  <c r="Q15" i="13"/>
  <c r="P15" i="13"/>
  <c r="P9" i="13" s="1"/>
  <c r="O15" i="13"/>
  <c r="L15" i="13"/>
  <c r="I15" i="13"/>
  <c r="F15" i="13"/>
  <c r="R13" i="13"/>
  <c r="Q13" i="13"/>
  <c r="P13" i="13"/>
  <c r="O13" i="13"/>
  <c r="O9" i="13" s="1"/>
  <c r="L13" i="13"/>
  <c r="I13" i="13"/>
  <c r="F13" i="13"/>
  <c r="R11" i="13"/>
  <c r="Q11" i="13"/>
  <c r="P11" i="13"/>
  <c r="O11" i="13"/>
  <c r="L11" i="13"/>
  <c r="I11" i="13"/>
  <c r="F11" i="13"/>
  <c r="Q9" i="13"/>
  <c r="H35" i="13" s="1"/>
  <c r="N9" i="13"/>
  <c r="M9" i="13"/>
  <c r="K9" i="13"/>
  <c r="J9" i="13"/>
  <c r="I9" i="13"/>
  <c r="H9" i="13"/>
  <c r="P31" i="13" s="1"/>
  <c r="G9" i="13"/>
  <c r="E9" i="13"/>
  <c r="B9" i="13"/>
  <c r="F9" i="13" s="1"/>
  <c r="H29" i="13" l="1"/>
  <c r="H31" i="13"/>
  <c r="R15" i="13"/>
  <c r="R9" i="13" s="1"/>
  <c r="H33" i="13"/>
  <c r="H29" i="12"/>
  <c r="Q25" i="12"/>
  <c r="P25" i="12"/>
  <c r="R25" i="12" s="1"/>
  <c r="O25" i="12"/>
  <c r="L25" i="12"/>
  <c r="I25" i="12"/>
  <c r="F25" i="12"/>
  <c r="Q23" i="12"/>
  <c r="P23" i="12"/>
  <c r="R23" i="12" s="1"/>
  <c r="O23" i="12"/>
  <c r="L23" i="12"/>
  <c r="I23" i="12"/>
  <c r="F23" i="12"/>
  <c r="Q21" i="12"/>
  <c r="P21" i="12"/>
  <c r="R21" i="12" s="1"/>
  <c r="O21" i="12"/>
  <c r="O9" i="12" s="1"/>
  <c r="L21" i="12"/>
  <c r="I21" i="12"/>
  <c r="F21" i="12"/>
  <c r="Q19" i="12"/>
  <c r="P19" i="12"/>
  <c r="R19" i="12" s="1"/>
  <c r="O19" i="12"/>
  <c r="L19" i="12"/>
  <c r="I19" i="12"/>
  <c r="F19" i="12"/>
  <c r="Q17" i="12"/>
  <c r="R17" i="12" s="1"/>
  <c r="P17" i="12"/>
  <c r="O17" i="12"/>
  <c r="L17" i="12"/>
  <c r="I17" i="12"/>
  <c r="F17" i="12"/>
  <c r="R15" i="12"/>
  <c r="Q15" i="12"/>
  <c r="P15" i="12"/>
  <c r="O15" i="12"/>
  <c r="L15" i="12"/>
  <c r="I15" i="12"/>
  <c r="F15" i="12"/>
  <c r="Q13" i="12"/>
  <c r="P13" i="12"/>
  <c r="R13" i="12" s="1"/>
  <c r="O13" i="12"/>
  <c r="L13" i="12"/>
  <c r="I13" i="12"/>
  <c r="F13" i="12"/>
  <c r="Q11" i="12"/>
  <c r="Q9" i="12" s="1"/>
  <c r="P11" i="12"/>
  <c r="P9" i="12" s="1"/>
  <c r="O11" i="12"/>
  <c r="L11" i="12"/>
  <c r="L9" i="12" s="1"/>
  <c r="I11" i="12"/>
  <c r="F11" i="12"/>
  <c r="N9" i="12"/>
  <c r="M9" i="12"/>
  <c r="K9" i="12"/>
  <c r="J9" i="12"/>
  <c r="I9" i="12"/>
  <c r="H9" i="12"/>
  <c r="P31" i="12" s="1"/>
  <c r="G9" i="12"/>
  <c r="E9" i="12"/>
  <c r="B9" i="12"/>
  <c r="F9" i="12" s="1"/>
  <c r="H35" i="12" l="1"/>
  <c r="H33" i="12"/>
  <c r="R11" i="12"/>
  <c r="R9" i="12" s="1"/>
  <c r="P29" i="12"/>
  <c r="H31" i="12"/>
  <c r="P29" i="11" l="1"/>
  <c r="H29" i="11"/>
  <c r="Q25" i="11"/>
  <c r="P25" i="11"/>
  <c r="R25" i="11" s="1"/>
  <c r="O25" i="11"/>
  <c r="L25" i="11"/>
  <c r="I25" i="11"/>
  <c r="F25" i="11"/>
  <c r="Q23" i="11"/>
  <c r="P23" i="11"/>
  <c r="R23" i="11" s="1"/>
  <c r="O23" i="11"/>
  <c r="L23" i="11"/>
  <c r="I23" i="11"/>
  <c r="F23" i="11"/>
  <c r="Q21" i="11"/>
  <c r="P21" i="11"/>
  <c r="R21" i="11" s="1"/>
  <c r="O21" i="11"/>
  <c r="L21" i="11"/>
  <c r="I21" i="11"/>
  <c r="F21" i="11"/>
  <c r="Q19" i="11"/>
  <c r="P19" i="11"/>
  <c r="R19" i="11" s="1"/>
  <c r="O19" i="11"/>
  <c r="L19" i="11"/>
  <c r="I19" i="11"/>
  <c r="F19" i="11"/>
  <c r="Q17" i="11"/>
  <c r="R17" i="11" s="1"/>
  <c r="P17" i="11"/>
  <c r="O17" i="11"/>
  <c r="L17" i="11"/>
  <c r="I17" i="11"/>
  <c r="F17" i="11"/>
  <c r="R15" i="11"/>
  <c r="Q15" i="11"/>
  <c r="P15" i="11"/>
  <c r="O15" i="11"/>
  <c r="L15" i="11"/>
  <c r="I15" i="11"/>
  <c r="F15" i="11"/>
  <c r="R13" i="11"/>
  <c r="Q13" i="11"/>
  <c r="P13" i="11"/>
  <c r="O13" i="11"/>
  <c r="L13" i="11"/>
  <c r="I13" i="11"/>
  <c r="F13" i="11"/>
  <c r="Q11" i="11"/>
  <c r="Q9" i="11" s="1"/>
  <c r="P11" i="11"/>
  <c r="P9" i="11" s="1"/>
  <c r="O11" i="11"/>
  <c r="O9" i="11" s="1"/>
  <c r="L11" i="11"/>
  <c r="L9" i="11" s="1"/>
  <c r="I11" i="11"/>
  <c r="F11" i="11"/>
  <c r="N9" i="11"/>
  <c r="M9" i="11"/>
  <c r="K9" i="11"/>
  <c r="J9" i="11"/>
  <c r="I9" i="11"/>
  <c r="H9" i="11"/>
  <c r="P31" i="11" s="1"/>
  <c r="G9" i="11"/>
  <c r="E9" i="11"/>
  <c r="B9" i="11"/>
  <c r="F9" i="11" s="1"/>
  <c r="H35" i="11" l="1"/>
  <c r="H33" i="11"/>
  <c r="R11" i="11"/>
  <c r="R9" i="11" s="1"/>
  <c r="H31" i="11"/>
  <c r="P31" i="10"/>
  <c r="R25" i="10"/>
  <c r="Q25" i="10"/>
  <c r="P25" i="10"/>
  <c r="O25" i="10"/>
  <c r="L25" i="10"/>
  <c r="I25" i="10"/>
  <c r="F25" i="10"/>
  <c r="Q23" i="10"/>
  <c r="P23" i="10"/>
  <c r="R23" i="10" s="1"/>
  <c r="O23" i="10"/>
  <c r="L23" i="10"/>
  <c r="I23" i="10"/>
  <c r="F23" i="10"/>
  <c r="Q21" i="10"/>
  <c r="P21" i="10"/>
  <c r="R21" i="10" s="1"/>
  <c r="O21" i="10"/>
  <c r="L21" i="10"/>
  <c r="I21" i="10"/>
  <c r="F21" i="10"/>
  <c r="Q19" i="10"/>
  <c r="P19" i="10"/>
  <c r="R19" i="10" s="1"/>
  <c r="O19" i="10"/>
  <c r="L19" i="10"/>
  <c r="I19" i="10"/>
  <c r="F19" i="10"/>
  <c r="Q17" i="10"/>
  <c r="Q9" i="10" s="1"/>
  <c r="P17" i="10"/>
  <c r="O17" i="10"/>
  <c r="L17" i="10"/>
  <c r="I17" i="10"/>
  <c r="F17" i="10"/>
  <c r="R15" i="10"/>
  <c r="Q15" i="10"/>
  <c r="P15" i="10"/>
  <c r="O15" i="10"/>
  <c r="L15" i="10"/>
  <c r="I15" i="10"/>
  <c r="F15" i="10"/>
  <c r="Q13" i="10"/>
  <c r="P13" i="10"/>
  <c r="R13" i="10" s="1"/>
  <c r="O13" i="10"/>
  <c r="L13" i="10"/>
  <c r="I13" i="10"/>
  <c r="F13" i="10"/>
  <c r="Q11" i="10"/>
  <c r="P11" i="10"/>
  <c r="P9" i="10" s="1"/>
  <c r="O11" i="10"/>
  <c r="O9" i="10" s="1"/>
  <c r="L11" i="10"/>
  <c r="L9" i="10" s="1"/>
  <c r="I11" i="10"/>
  <c r="F11" i="10"/>
  <c r="N9" i="10"/>
  <c r="M9" i="10"/>
  <c r="K9" i="10"/>
  <c r="J9" i="10"/>
  <c r="I9" i="10"/>
  <c r="H9" i="10"/>
  <c r="P29" i="10" s="1"/>
  <c r="G9" i="10"/>
  <c r="F9" i="10"/>
  <c r="E9" i="10"/>
  <c r="B9" i="10"/>
  <c r="H31" i="10" s="1"/>
  <c r="P29" i="8"/>
  <c r="H29" i="8"/>
  <c r="Q25" i="8"/>
  <c r="P25" i="8"/>
  <c r="R25" i="8" s="1"/>
  <c r="O25" i="8"/>
  <c r="L25" i="8"/>
  <c r="I25" i="8"/>
  <c r="F25" i="8"/>
  <c r="R23" i="8"/>
  <c r="Q23" i="8"/>
  <c r="P23" i="8"/>
  <c r="O23" i="8"/>
  <c r="L23" i="8"/>
  <c r="I23" i="8"/>
  <c r="F23" i="8"/>
  <c r="Q21" i="8"/>
  <c r="P21" i="8"/>
  <c r="R21" i="8" s="1"/>
  <c r="O21" i="8"/>
  <c r="L21" i="8"/>
  <c r="I21" i="8"/>
  <c r="F21" i="8"/>
  <c r="Q19" i="8"/>
  <c r="P19" i="8"/>
  <c r="P9" i="8" s="1"/>
  <c r="O19" i="8"/>
  <c r="L19" i="8"/>
  <c r="I19" i="8"/>
  <c r="F19" i="8"/>
  <c r="Q17" i="8"/>
  <c r="R17" i="8" s="1"/>
  <c r="P17" i="8"/>
  <c r="O17" i="8"/>
  <c r="L17" i="8"/>
  <c r="I17" i="8"/>
  <c r="F17" i="8"/>
  <c r="R15" i="8"/>
  <c r="Q15" i="8"/>
  <c r="P15" i="8"/>
  <c r="O15" i="8"/>
  <c r="L15" i="8"/>
  <c r="I15" i="8"/>
  <c r="F15" i="8"/>
  <c r="Q13" i="8"/>
  <c r="Q9" i="8" s="1"/>
  <c r="P13" i="8"/>
  <c r="R13" i="8" s="1"/>
  <c r="O13" i="8"/>
  <c r="L13" i="8"/>
  <c r="I13" i="8"/>
  <c r="F13" i="8"/>
  <c r="Q11" i="8"/>
  <c r="P11" i="8"/>
  <c r="R11" i="8" s="1"/>
  <c r="O11" i="8"/>
  <c r="L11" i="8"/>
  <c r="L9" i="8" s="1"/>
  <c r="I11" i="8"/>
  <c r="F11" i="8"/>
  <c r="O9" i="8"/>
  <c r="N9" i="8"/>
  <c r="M9" i="8"/>
  <c r="K9" i="8"/>
  <c r="J9" i="8"/>
  <c r="I9" i="8"/>
  <c r="H9" i="8"/>
  <c r="P31" i="8" s="1"/>
  <c r="G9" i="8"/>
  <c r="E9" i="8"/>
  <c r="B9" i="8"/>
  <c r="F9" i="8" s="1"/>
  <c r="H35" i="10" l="1"/>
  <c r="H33" i="10"/>
  <c r="R11" i="10"/>
  <c r="R17" i="10"/>
  <c r="H29" i="10"/>
  <c r="R9" i="8"/>
  <c r="H35" i="8"/>
  <c r="H33" i="8"/>
  <c r="R19" i="8"/>
  <c r="H31" i="8"/>
  <c r="P31" i="9"/>
  <c r="P29" i="9"/>
  <c r="H29" i="9"/>
  <c r="Q25" i="9"/>
  <c r="P25" i="9"/>
  <c r="R25" i="9" s="1"/>
  <c r="O25" i="9"/>
  <c r="L25" i="9"/>
  <c r="I25" i="9"/>
  <c r="F25" i="9"/>
  <c r="Q23" i="9"/>
  <c r="P23" i="9"/>
  <c r="R23" i="9" s="1"/>
  <c r="O23" i="9"/>
  <c r="L23" i="9"/>
  <c r="I23" i="9"/>
  <c r="F23" i="9"/>
  <c r="Q21" i="9"/>
  <c r="P21" i="9"/>
  <c r="R21" i="9" s="1"/>
  <c r="O21" i="9"/>
  <c r="L21" i="9"/>
  <c r="I21" i="9"/>
  <c r="F21" i="9"/>
  <c r="Q19" i="9"/>
  <c r="P19" i="9"/>
  <c r="R19" i="9" s="1"/>
  <c r="O19" i="9"/>
  <c r="L19" i="9"/>
  <c r="I19" i="9"/>
  <c r="F19" i="9"/>
  <c r="Q17" i="9"/>
  <c r="Q9" i="9" s="1"/>
  <c r="P17" i="9"/>
  <c r="O17" i="9"/>
  <c r="L17" i="9"/>
  <c r="I17" i="9"/>
  <c r="F17" i="9"/>
  <c r="R15" i="9"/>
  <c r="Q15" i="9"/>
  <c r="P15" i="9"/>
  <c r="O15" i="9"/>
  <c r="L15" i="9"/>
  <c r="I15" i="9"/>
  <c r="F15" i="9"/>
  <c r="Q13" i="9"/>
  <c r="P13" i="9"/>
  <c r="R13" i="9" s="1"/>
  <c r="O13" i="9"/>
  <c r="L13" i="9"/>
  <c r="I13" i="9"/>
  <c r="F13" i="9"/>
  <c r="Q11" i="9"/>
  <c r="P11" i="9"/>
  <c r="R11" i="9" s="1"/>
  <c r="O11" i="9"/>
  <c r="L11" i="9"/>
  <c r="L9" i="9" s="1"/>
  <c r="I11" i="9"/>
  <c r="F11" i="9"/>
  <c r="O9" i="9"/>
  <c r="N9" i="9"/>
  <c r="M9" i="9"/>
  <c r="K9" i="9"/>
  <c r="J9" i="9"/>
  <c r="I9" i="9"/>
  <c r="H9" i="9"/>
  <c r="G9" i="9"/>
  <c r="E9" i="9"/>
  <c r="B9" i="9"/>
  <c r="F9" i="9" s="1"/>
  <c r="Q25" i="7"/>
  <c r="R25" i="7" s="1"/>
  <c r="P25" i="7"/>
  <c r="O25" i="7"/>
  <c r="L25" i="7"/>
  <c r="I25" i="7"/>
  <c r="F25" i="7"/>
  <c r="Q23" i="7"/>
  <c r="P23" i="7"/>
  <c r="R23" i="7" s="1"/>
  <c r="O23" i="7"/>
  <c r="L23" i="7"/>
  <c r="I23" i="7"/>
  <c r="F23" i="7"/>
  <c r="Q21" i="7"/>
  <c r="P21" i="7"/>
  <c r="R21" i="7" s="1"/>
  <c r="O21" i="7"/>
  <c r="L21" i="7"/>
  <c r="I21" i="7"/>
  <c r="F21" i="7"/>
  <c r="Q19" i="7"/>
  <c r="P19" i="7"/>
  <c r="R19" i="7" s="1"/>
  <c r="O19" i="7"/>
  <c r="L19" i="7"/>
  <c r="I19" i="7"/>
  <c r="F19" i="7"/>
  <c r="Q17" i="7"/>
  <c r="P17" i="7"/>
  <c r="R17" i="7" s="1"/>
  <c r="O17" i="7"/>
  <c r="L17" i="7"/>
  <c r="I17" i="7"/>
  <c r="F17" i="7"/>
  <c r="Q15" i="7"/>
  <c r="P15" i="7"/>
  <c r="R15" i="7" s="1"/>
  <c r="O15" i="7"/>
  <c r="L15" i="7"/>
  <c r="I15" i="7"/>
  <c r="F15" i="7"/>
  <c r="R13" i="7"/>
  <c r="Q13" i="7"/>
  <c r="Q9" i="7" s="1"/>
  <c r="P13" i="7"/>
  <c r="O13" i="7"/>
  <c r="L13" i="7"/>
  <c r="I13" i="7"/>
  <c r="F13" i="7"/>
  <c r="Q11" i="7"/>
  <c r="P11" i="7"/>
  <c r="P9" i="7" s="1"/>
  <c r="O11" i="7"/>
  <c r="O9" i="7" s="1"/>
  <c r="L11" i="7"/>
  <c r="L9" i="7" s="1"/>
  <c r="I11" i="7"/>
  <c r="I9" i="7" s="1"/>
  <c r="F11" i="7"/>
  <c r="N9" i="7"/>
  <c r="M9" i="7"/>
  <c r="K9" i="7"/>
  <c r="J9" i="7"/>
  <c r="H9" i="7"/>
  <c r="P31" i="7" s="1"/>
  <c r="G9" i="7"/>
  <c r="E9" i="7"/>
  <c r="B9" i="7"/>
  <c r="F9" i="7" s="1"/>
  <c r="R9" i="10" l="1"/>
  <c r="H35" i="9"/>
  <c r="H33" i="9"/>
  <c r="R17" i="9"/>
  <c r="R9" i="9" s="1"/>
  <c r="P9" i="9"/>
  <c r="H31" i="9"/>
  <c r="H35" i="7"/>
  <c r="H33" i="7"/>
  <c r="H29" i="7"/>
  <c r="R11" i="7"/>
  <c r="R9" i="7" s="1"/>
  <c r="P29" i="7"/>
  <c r="H31" i="7"/>
  <c r="H31" i="6"/>
  <c r="Q25" i="6"/>
  <c r="P25" i="6"/>
  <c r="R25" i="6" s="1"/>
  <c r="O25" i="6"/>
  <c r="L25" i="6"/>
  <c r="I25" i="6"/>
  <c r="F25" i="6"/>
  <c r="Q23" i="6"/>
  <c r="P23" i="6"/>
  <c r="R23" i="6" s="1"/>
  <c r="O23" i="6"/>
  <c r="L23" i="6"/>
  <c r="I23" i="6"/>
  <c r="F23" i="6"/>
  <c r="Q21" i="6"/>
  <c r="P21" i="6"/>
  <c r="R21" i="6" s="1"/>
  <c r="O21" i="6"/>
  <c r="L21" i="6"/>
  <c r="I21" i="6"/>
  <c r="F21" i="6"/>
  <c r="R19" i="6"/>
  <c r="Q19" i="6"/>
  <c r="P19" i="6"/>
  <c r="O19" i="6"/>
  <c r="L19" i="6"/>
  <c r="I19" i="6"/>
  <c r="F19" i="6"/>
  <c r="Q17" i="6"/>
  <c r="R17" i="6" s="1"/>
  <c r="P17" i="6"/>
  <c r="O17" i="6"/>
  <c r="L17" i="6"/>
  <c r="I17" i="6"/>
  <c r="F17" i="6"/>
  <c r="Q15" i="6"/>
  <c r="P15" i="6"/>
  <c r="R15" i="6" s="1"/>
  <c r="O15" i="6"/>
  <c r="L15" i="6"/>
  <c r="I15" i="6"/>
  <c r="F15" i="6"/>
  <c r="Q13" i="6"/>
  <c r="R13" i="6" s="1"/>
  <c r="P13" i="6"/>
  <c r="O13" i="6"/>
  <c r="L13" i="6"/>
  <c r="I13" i="6"/>
  <c r="F13" i="6"/>
  <c r="Q11" i="6"/>
  <c r="Q9" i="6" s="1"/>
  <c r="P11" i="6"/>
  <c r="P9" i="6" s="1"/>
  <c r="O11" i="6"/>
  <c r="O9" i="6" s="1"/>
  <c r="L11" i="6"/>
  <c r="L9" i="6" s="1"/>
  <c r="I11" i="6"/>
  <c r="F11" i="6"/>
  <c r="N9" i="6"/>
  <c r="M9" i="6"/>
  <c r="K9" i="6"/>
  <c r="J9" i="6"/>
  <c r="I9" i="6"/>
  <c r="H9" i="6"/>
  <c r="P31" i="6" s="1"/>
  <c r="G9" i="6"/>
  <c r="E9" i="6"/>
  <c r="B9" i="6"/>
  <c r="F9" i="6" s="1"/>
  <c r="H35" i="6" l="1"/>
  <c r="H33" i="6"/>
  <c r="H29" i="6"/>
  <c r="R11" i="6"/>
  <c r="R9" i="6" s="1"/>
  <c r="P29" i="6"/>
  <c r="Q25" i="2"/>
  <c r="R25" i="2" s="1"/>
  <c r="P25" i="2"/>
  <c r="O25" i="2"/>
  <c r="L25" i="2"/>
  <c r="I25" i="2"/>
  <c r="F25" i="2"/>
  <c r="R23" i="2"/>
  <c r="Q23" i="2"/>
  <c r="P23" i="2"/>
  <c r="O23" i="2"/>
  <c r="L23" i="2"/>
  <c r="I23" i="2"/>
  <c r="F23" i="2"/>
  <c r="Q21" i="2"/>
  <c r="P21" i="2"/>
  <c r="R21" i="2" s="1"/>
  <c r="O21" i="2"/>
  <c r="L21" i="2"/>
  <c r="I21" i="2"/>
  <c r="F21" i="2"/>
  <c r="Q19" i="2"/>
  <c r="P19" i="2"/>
  <c r="R19" i="2" s="1"/>
  <c r="O19" i="2"/>
  <c r="L19" i="2"/>
  <c r="I19" i="2"/>
  <c r="F19" i="2"/>
  <c r="Q17" i="2"/>
  <c r="R17" i="2" s="1"/>
  <c r="P17" i="2"/>
  <c r="O17" i="2"/>
  <c r="L17" i="2"/>
  <c r="I17" i="2"/>
  <c r="F17" i="2"/>
  <c r="Q15" i="2"/>
  <c r="P15" i="2"/>
  <c r="R15" i="2" s="1"/>
  <c r="O15" i="2"/>
  <c r="L15" i="2"/>
  <c r="I15" i="2"/>
  <c r="F15" i="2"/>
  <c r="Q13" i="2"/>
  <c r="R13" i="2" s="1"/>
  <c r="P13" i="2"/>
  <c r="O13" i="2"/>
  <c r="L13" i="2"/>
  <c r="I13" i="2"/>
  <c r="F13" i="2"/>
  <c r="Q11" i="2"/>
  <c r="Q9" i="2" s="1"/>
  <c r="P11" i="2"/>
  <c r="R11" i="2" s="1"/>
  <c r="R9" i="2" s="1"/>
  <c r="O11" i="2"/>
  <c r="O9" i="2" s="1"/>
  <c r="L11" i="2"/>
  <c r="L9" i="2" s="1"/>
  <c r="I11" i="2"/>
  <c r="F11" i="2"/>
  <c r="N9" i="2"/>
  <c r="M9" i="2"/>
  <c r="K9" i="2"/>
  <c r="J9" i="2"/>
  <c r="I9" i="2"/>
  <c r="H9" i="2"/>
  <c r="P31" i="2" s="1"/>
  <c r="G9" i="2"/>
  <c r="E9" i="2"/>
  <c r="B9" i="2"/>
  <c r="F9" i="2" s="1"/>
  <c r="H35" i="2" l="1"/>
  <c r="H33" i="2"/>
  <c r="H29" i="2"/>
  <c r="P9" i="2"/>
  <c r="P29" i="2"/>
  <c r="H31" i="2"/>
  <c r="H31" i="3"/>
  <c r="P29" i="3"/>
  <c r="Q25" i="3"/>
  <c r="R25" i="3" s="1"/>
  <c r="P25" i="3"/>
  <c r="O25" i="3"/>
  <c r="L25" i="3"/>
  <c r="I25" i="3"/>
  <c r="F25" i="3"/>
  <c r="Q23" i="3"/>
  <c r="P23" i="3"/>
  <c r="R23" i="3" s="1"/>
  <c r="O23" i="3"/>
  <c r="L23" i="3"/>
  <c r="I23" i="3"/>
  <c r="F23" i="3"/>
  <c r="R21" i="3"/>
  <c r="Q21" i="3"/>
  <c r="P21" i="3"/>
  <c r="O21" i="3"/>
  <c r="L21" i="3"/>
  <c r="I21" i="3"/>
  <c r="F21" i="3"/>
  <c r="Q19" i="3"/>
  <c r="R19" i="3" s="1"/>
  <c r="P19" i="3"/>
  <c r="O19" i="3"/>
  <c r="L19" i="3"/>
  <c r="I19" i="3"/>
  <c r="F19" i="3"/>
  <c r="Q17" i="3"/>
  <c r="P17" i="3"/>
  <c r="R17" i="3" s="1"/>
  <c r="O17" i="3"/>
  <c r="L17" i="3"/>
  <c r="I17" i="3"/>
  <c r="F17" i="3"/>
  <c r="Q15" i="3"/>
  <c r="P15" i="3"/>
  <c r="P9" i="3" s="1"/>
  <c r="O15" i="3"/>
  <c r="L15" i="3"/>
  <c r="I15" i="3"/>
  <c r="F15" i="3"/>
  <c r="R13" i="3"/>
  <c r="Q13" i="3"/>
  <c r="P13" i="3"/>
  <c r="O13" i="3"/>
  <c r="O9" i="3" s="1"/>
  <c r="L13" i="3"/>
  <c r="I13" i="3"/>
  <c r="F13" i="3"/>
  <c r="Q11" i="3"/>
  <c r="Q9" i="3" s="1"/>
  <c r="P11" i="3"/>
  <c r="O11" i="3"/>
  <c r="L11" i="3"/>
  <c r="I11" i="3"/>
  <c r="I9" i="3" s="1"/>
  <c r="F11" i="3"/>
  <c r="N9" i="3"/>
  <c r="M9" i="3"/>
  <c r="L9" i="3"/>
  <c r="K9" i="3"/>
  <c r="J9" i="3"/>
  <c r="H9" i="3"/>
  <c r="P31" i="3" s="1"/>
  <c r="G9" i="3"/>
  <c r="E9" i="3"/>
  <c r="B9" i="3"/>
  <c r="F9" i="3" s="1"/>
  <c r="H35" i="3" l="1"/>
  <c r="H33" i="3"/>
  <c r="R11" i="3"/>
  <c r="R15" i="3"/>
  <c r="H29" i="3"/>
  <c r="P31" i="4"/>
  <c r="P29" i="4"/>
  <c r="H29" i="4"/>
  <c r="Q25" i="4"/>
  <c r="P25" i="4"/>
  <c r="P9" i="4" s="1"/>
  <c r="O25" i="4"/>
  <c r="L25" i="4"/>
  <c r="I25" i="4"/>
  <c r="F25" i="4"/>
  <c r="Q23" i="4"/>
  <c r="P23" i="4"/>
  <c r="R23" i="4" s="1"/>
  <c r="O23" i="4"/>
  <c r="L23" i="4"/>
  <c r="I23" i="4"/>
  <c r="F23" i="4"/>
  <c r="R21" i="4"/>
  <c r="Q21" i="4"/>
  <c r="P21" i="4"/>
  <c r="O21" i="4"/>
  <c r="L21" i="4"/>
  <c r="I21" i="4"/>
  <c r="F21" i="4"/>
  <c r="Q19" i="4"/>
  <c r="P19" i="4"/>
  <c r="R19" i="4" s="1"/>
  <c r="O19" i="4"/>
  <c r="L19" i="4"/>
  <c r="I19" i="4"/>
  <c r="F19" i="4"/>
  <c r="Q17" i="4"/>
  <c r="R17" i="4" s="1"/>
  <c r="P17" i="4"/>
  <c r="O17" i="4"/>
  <c r="L17" i="4"/>
  <c r="I17" i="4"/>
  <c r="F17" i="4"/>
  <c r="Q15" i="4"/>
  <c r="P15" i="4"/>
  <c r="R15" i="4" s="1"/>
  <c r="O15" i="4"/>
  <c r="O9" i="4" s="1"/>
  <c r="L15" i="4"/>
  <c r="I15" i="4"/>
  <c r="F15" i="4"/>
  <c r="Q13" i="4"/>
  <c r="P13" i="4"/>
  <c r="R13" i="4" s="1"/>
  <c r="O13" i="4"/>
  <c r="L13" i="4"/>
  <c r="I13" i="4"/>
  <c r="I9" i="4" s="1"/>
  <c r="F13" i="4"/>
  <c r="Q11" i="4"/>
  <c r="Q9" i="4" s="1"/>
  <c r="P11" i="4"/>
  <c r="O11" i="4"/>
  <c r="L11" i="4"/>
  <c r="I11" i="4"/>
  <c r="F11" i="4"/>
  <c r="N9" i="4"/>
  <c r="M9" i="4"/>
  <c r="L9" i="4"/>
  <c r="K9" i="4"/>
  <c r="J9" i="4"/>
  <c r="H9" i="4"/>
  <c r="G9" i="4"/>
  <c r="E9" i="4"/>
  <c r="B9" i="4"/>
  <c r="F9" i="4" s="1"/>
  <c r="P31" i="5"/>
  <c r="P29" i="5"/>
  <c r="Q25" i="5"/>
  <c r="P25" i="5"/>
  <c r="R25" i="5" s="1"/>
  <c r="O25" i="5"/>
  <c r="L25" i="5"/>
  <c r="I25" i="5"/>
  <c r="F25" i="5"/>
  <c r="Q23" i="5"/>
  <c r="P23" i="5"/>
  <c r="R23" i="5" s="1"/>
  <c r="O23" i="5"/>
  <c r="L23" i="5"/>
  <c r="I23" i="5"/>
  <c r="F23" i="5"/>
  <c r="Q21" i="5"/>
  <c r="P21" i="5"/>
  <c r="R21" i="5" s="1"/>
  <c r="O21" i="5"/>
  <c r="L21" i="5"/>
  <c r="I21" i="5"/>
  <c r="F21" i="5"/>
  <c r="Q19" i="5"/>
  <c r="R19" i="5" s="1"/>
  <c r="P19" i="5"/>
  <c r="O19" i="5"/>
  <c r="L19" i="5"/>
  <c r="I19" i="5"/>
  <c r="F19" i="5"/>
  <c r="Q17" i="5"/>
  <c r="R17" i="5" s="1"/>
  <c r="P17" i="5"/>
  <c r="O17" i="5"/>
  <c r="L17" i="5"/>
  <c r="I17" i="5"/>
  <c r="F17" i="5"/>
  <c r="Q15" i="5"/>
  <c r="P15" i="5"/>
  <c r="R15" i="5" s="1"/>
  <c r="O15" i="5"/>
  <c r="L15" i="5"/>
  <c r="I15" i="5"/>
  <c r="F15" i="5"/>
  <c r="Q13" i="5"/>
  <c r="P13" i="5"/>
  <c r="R13" i="5" s="1"/>
  <c r="O13" i="5"/>
  <c r="L13" i="5"/>
  <c r="I13" i="5"/>
  <c r="F13" i="5"/>
  <c r="Q11" i="5"/>
  <c r="Q9" i="5" s="1"/>
  <c r="P11" i="5"/>
  <c r="R11" i="5" s="1"/>
  <c r="O11" i="5"/>
  <c r="O9" i="5" s="1"/>
  <c r="L11" i="5"/>
  <c r="L9" i="5" s="1"/>
  <c r="I11" i="5"/>
  <c r="F11" i="5"/>
  <c r="N9" i="5"/>
  <c r="M9" i="5"/>
  <c r="K9" i="5"/>
  <c r="J9" i="5"/>
  <c r="I9" i="5"/>
  <c r="H9" i="5"/>
  <c r="G9" i="5"/>
  <c r="E9" i="5"/>
  <c r="B9" i="5"/>
  <c r="F9" i="5" s="1"/>
  <c r="R9" i="3" l="1"/>
  <c r="H35" i="4"/>
  <c r="H33" i="4"/>
  <c r="R25" i="4"/>
  <c r="R11" i="4"/>
  <c r="R9" i="4" s="1"/>
  <c r="H31" i="4"/>
  <c r="H35" i="5"/>
  <c r="H33" i="5"/>
  <c r="R9" i="5"/>
  <c r="H29" i="5"/>
  <c r="P9" i="5"/>
  <c r="H31" i="5"/>
  <c r="N11" i="1" l="1"/>
  <c r="M11" i="1"/>
  <c r="K11" i="1"/>
  <c r="J11" i="1"/>
  <c r="H11" i="1"/>
  <c r="G11" i="1"/>
  <c r="B11" i="1"/>
  <c r="N25" i="1" l="1"/>
  <c r="M25" i="1"/>
  <c r="N23" i="1"/>
  <c r="M23" i="1"/>
  <c r="N21" i="1"/>
  <c r="M21" i="1"/>
  <c r="N19" i="1"/>
  <c r="M19" i="1"/>
  <c r="N17" i="1"/>
  <c r="M17" i="1"/>
  <c r="N15" i="1"/>
  <c r="M15" i="1"/>
  <c r="N13" i="1"/>
  <c r="M13" i="1"/>
  <c r="K25" i="1"/>
  <c r="J25" i="1"/>
  <c r="K23" i="1"/>
  <c r="J23" i="1"/>
  <c r="K21" i="1"/>
  <c r="J21" i="1"/>
  <c r="K19" i="1"/>
  <c r="J19" i="1"/>
  <c r="K17" i="1"/>
  <c r="J17" i="1"/>
  <c r="K15" i="1"/>
  <c r="J15" i="1"/>
  <c r="K13" i="1"/>
  <c r="J13" i="1"/>
  <c r="H25" i="1"/>
  <c r="H23" i="1"/>
  <c r="H21" i="1"/>
  <c r="H19" i="1"/>
  <c r="H17" i="1"/>
  <c r="H15" i="1"/>
  <c r="H13" i="1"/>
  <c r="G25" i="1"/>
  <c r="G23" i="1"/>
  <c r="G21" i="1"/>
  <c r="G19" i="1"/>
  <c r="G17" i="1"/>
  <c r="G15" i="1"/>
  <c r="G13" i="1"/>
  <c r="D10" i="1"/>
  <c r="D9" i="1"/>
  <c r="C9" i="1"/>
  <c r="B25" i="1"/>
  <c r="B23" i="1"/>
  <c r="B21" i="1"/>
  <c r="B19" i="1"/>
  <c r="B17" i="1"/>
  <c r="B15" i="1"/>
  <c r="B13" i="1"/>
  <c r="J9" i="1" l="1"/>
  <c r="M9" i="1"/>
  <c r="K9" i="1"/>
  <c r="N9" i="1"/>
  <c r="G9" i="1"/>
  <c r="H9" i="1"/>
  <c r="E9" i="1"/>
  <c r="B9" i="1"/>
  <c r="F9" i="1" l="1"/>
  <c r="Q25" i="1" l="1"/>
  <c r="P25" i="1"/>
  <c r="O25" i="1"/>
  <c r="L25" i="1"/>
  <c r="I25" i="1"/>
  <c r="F25" i="1"/>
  <c r="Q23" i="1"/>
  <c r="P23" i="1"/>
  <c r="O23" i="1"/>
  <c r="L23" i="1"/>
  <c r="I23" i="1"/>
  <c r="F23" i="1"/>
  <c r="Q21" i="1"/>
  <c r="P21" i="1"/>
  <c r="O21" i="1"/>
  <c r="L21" i="1"/>
  <c r="I21" i="1"/>
  <c r="F21" i="1"/>
  <c r="Q19" i="1"/>
  <c r="P19" i="1"/>
  <c r="O19" i="1"/>
  <c r="L19" i="1"/>
  <c r="I19" i="1"/>
  <c r="F19" i="1"/>
  <c r="Q17" i="1"/>
  <c r="P17" i="1"/>
  <c r="O17" i="1"/>
  <c r="L17" i="1"/>
  <c r="I17" i="1"/>
  <c r="F17" i="1"/>
  <c r="Q15" i="1"/>
  <c r="P15" i="1"/>
  <c r="O15" i="1"/>
  <c r="L15" i="1"/>
  <c r="I15" i="1"/>
  <c r="F15" i="1"/>
  <c r="Q13" i="1"/>
  <c r="P13" i="1"/>
  <c r="O13" i="1"/>
  <c r="L13" i="1"/>
  <c r="I13" i="1"/>
  <c r="F13" i="1"/>
  <c r="Q11" i="1"/>
  <c r="P11" i="1"/>
  <c r="O11" i="1"/>
  <c r="L11" i="1"/>
  <c r="I11" i="1"/>
  <c r="F11" i="1"/>
  <c r="R15" i="1" l="1"/>
  <c r="R23" i="1"/>
  <c r="R19" i="1"/>
  <c r="R25" i="1"/>
  <c r="L9" i="1"/>
  <c r="O9" i="1"/>
  <c r="R13" i="1"/>
  <c r="R17" i="1"/>
  <c r="R11" i="1"/>
  <c r="P9" i="1"/>
  <c r="R21" i="1"/>
  <c r="Q9" i="1"/>
  <c r="I9" i="1"/>
  <c r="R9" i="1" l="1"/>
</calcChain>
</file>

<file path=xl/sharedStrings.xml><?xml version="1.0" encoding="utf-8"?>
<sst xmlns="http://schemas.openxmlformats.org/spreadsheetml/2006/main" count="700" uniqueCount="56">
  <si>
    <t>単位：ｋ㎥</t>
  </si>
  <si>
    <t>日本産業・医療ガス協会</t>
  </si>
  <si>
    <t>地区別</t>
  </si>
  <si>
    <t>生産量</t>
  </si>
  <si>
    <t>仕　入　量　（会　員　外）</t>
  </si>
  <si>
    <t>販売量</t>
  </si>
  <si>
    <t>合         　　 計</t>
  </si>
  <si>
    <t>液体酸素</t>
  </si>
  <si>
    <t>パイプ</t>
  </si>
  <si>
    <t>小　計</t>
  </si>
  <si>
    <t>仕入量</t>
  </si>
  <si>
    <t>液　 体 　酸 　素</t>
  </si>
  <si>
    <t>パ  イ  プ  圧  送</t>
  </si>
  <si>
    <t>ボ　　ン　　ベ　　詰</t>
  </si>
  <si>
    <t>(ボンベ)</t>
  </si>
  <si>
    <t>合　 計</t>
  </si>
  <si>
    <t>会員会社</t>
  </si>
  <si>
    <t>一般用</t>
  </si>
  <si>
    <t>小　 計</t>
  </si>
  <si>
    <t>合 　計</t>
  </si>
  <si>
    <t>総合計</t>
  </si>
  <si>
    <t>北海道</t>
  </si>
  <si>
    <t>東　 北</t>
  </si>
  <si>
    <t>関   東</t>
  </si>
  <si>
    <t>東   海</t>
  </si>
  <si>
    <t>近   畿</t>
  </si>
  <si>
    <t>中   国</t>
  </si>
  <si>
    <t>四   国</t>
  </si>
  <si>
    <t>九   州</t>
  </si>
  <si>
    <t>＊備　考</t>
  </si>
  <si>
    <t>前月生産量</t>
  </si>
  <si>
    <t>ｋ㎥ に 対 す る 比</t>
  </si>
  <si>
    <t xml:space="preserve"> 前      月</t>
  </si>
  <si>
    <t>前年同月生産量</t>
  </si>
  <si>
    <t xml:space="preserve"> 前年同月</t>
  </si>
  <si>
    <t>前月一般販売量</t>
  </si>
  <si>
    <t>前年同月一般販売量</t>
  </si>
  <si>
    <t>アルゴン　生産・仕入・販売　実績表</t>
    <phoneticPr fontId="2"/>
  </si>
  <si>
    <t>アルゴン　生産・仕入・販売　実績表</t>
  </si>
  <si>
    <t>液体ｱﾙｺﾞﾝ</t>
  </si>
  <si>
    <t>液　体　ア　ル　ゴ　ン</t>
  </si>
  <si>
    <t>ボンベ</t>
  </si>
  <si>
    <t>液体ｱﾙｺﾞﾝ一般販売量</t>
  </si>
  <si>
    <t>2023年</t>
    <phoneticPr fontId="2"/>
  </si>
  <si>
    <t>2023年　1月</t>
  </si>
  <si>
    <t>2023年　2月</t>
  </si>
  <si>
    <t>2023年　3月</t>
  </si>
  <si>
    <t>2023年　4月</t>
  </si>
  <si>
    <t>2023年　5月</t>
  </si>
  <si>
    <t>2023年　6月</t>
  </si>
  <si>
    <t>2023年　7月</t>
  </si>
  <si>
    <t>2023年　8月</t>
  </si>
  <si>
    <t>2023年　9月</t>
  </si>
  <si>
    <t>2023年　10月</t>
  </si>
  <si>
    <t>2023年　11月</t>
  </si>
  <si>
    <t>2023年　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</si>
</sst>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6" x14ac:knownFonts="1">
    <font>
      <sz val="11"/>
      <color theme="1"/>
      <name val="ＭＳ Ｐゴシック"/>
      <family val="3"/>
      <scheme val="minor"/>
    </font>
    <font>
      <sz val="9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10"/>
      <color indexed="8"/>
      <name val="ＭＳ Ｐゴシック"/>
      <family val="3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38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38" fontId="3" fillId="0" borderId="0">
      <alignment vertical="center"/>
    </xf>
  </cellStyleXfs>
  <cellXfs count="56">
    <xf numFmtId="38" fontId="3" fillId="0" borderId="0" xfId="0" applyFont="1">
      <alignment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1" fillId="0" borderId="0" xfId="1" applyFont="1" applyAlignment="1">
      <alignment horizontal="right" vertical="center"/>
    </xf>
    <xf numFmtId="0" fontId="1" fillId="2" borderId="4" xfId="1" applyFont="1" applyFill="1" applyBorder="1" applyAlignment="1">
      <alignment horizontal="center" vertical="center"/>
    </xf>
    <xf numFmtId="0" fontId="1" fillId="2" borderId="5" xfId="1" applyFont="1" applyFill="1" applyBorder="1">
      <alignment vertical="center"/>
    </xf>
    <xf numFmtId="0" fontId="1" fillId="2" borderId="6" xfId="1" applyFont="1" applyFill="1" applyBorder="1">
      <alignment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38" fontId="1" fillId="0" borderId="0" xfId="1" applyNumberFormat="1" applyFont="1">
      <alignment vertical="center"/>
    </xf>
    <xf numFmtId="38" fontId="1" fillId="0" borderId="9" xfId="1" applyNumberFormat="1" applyFont="1" applyBorder="1">
      <alignment vertical="center"/>
    </xf>
    <xf numFmtId="176" fontId="1" fillId="0" borderId="9" xfId="1" applyNumberFormat="1" applyFont="1" applyBorder="1">
      <alignment vertical="center"/>
    </xf>
    <xf numFmtId="38" fontId="1" fillId="0" borderId="9" xfId="3" quotePrefix="1" applyFont="1" applyBorder="1">
      <alignment vertical="center"/>
    </xf>
    <xf numFmtId="38" fontId="1" fillId="0" borderId="9" xfId="3" applyFont="1" applyBorder="1">
      <alignment vertical="center"/>
    </xf>
    <xf numFmtId="38" fontId="1" fillId="0" borderId="9" xfId="3" applyFont="1" applyBorder="1" applyProtection="1">
      <alignment vertical="center"/>
      <protection locked="0"/>
    </xf>
    <xf numFmtId="0" fontId="1" fillId="0" borderId="0" xfId="1" applyFont="1" applyAlignment="1">
      <alignment horizontal="distributed" vertical="center"/>
    </xf>
    <xf numFmtId="0" fontId="1" fillId="0" borderId="20" xfId="1" applyFont="1" applyBorder="1" applyAlignment="1">
      <alignment horizontal="left" vertical="center"/>
    </xf>
    <xf numFmtId="0" fontId="1" fillId="0" borderId="21" xfId="1" applyFont="1" applyBorder="1" applyAlignment="1">
      <alignment horizontal="left" vertical="center"/>
    </xf>
    <xf numFmtId="0" fontId="1" fillId="2" borderId="8" xfId="1" applyFont="1" applyFill="1" applyBorder="1" applyAlignment="1">
      <alignment horizontal="center" vertical="center"/>
    </xf>
    <xf numFmtId="0" fontId="1" fillId="2" borderId="16" xfId="1" applyFont="1" applyFill="1" applyBorder="1" applyAlignment="1">
      <alignment horizontal="center" vertical="center"/>
    </xf>
    <xf numFmtId="38" fontId="1" fillId="0" borderId="13" xfId="1" applyNumberFormat="1" applyFont="1" applyBorder="1" applyAlignment="1">
      <alignment horizontal="right" vertical="center"/>
    </xf>
    <xf numFmtId="38" fontId="1" fillId="0" borderId="18" xfId="1" applyNumberFormat="1" applyFont="1" applyBorder="1" applyAlignment="1">
      <alignment horizontal="right" vertical="center"/>
    </xf>
    <xf numFmtId="38" fontId="1" fillId="3" borderId="9" xfId="1" applyNumberFormat="1" applyFont="1" applyFill="1" applyBorder="1" applyAlignment="1">
      <alignment horizontal="right" vertical="center"/>
    </xf>
    <xf numFmtId="38" fontId="1" fillId="3" borderId="17" xfId="1" applyNumberFormat="1" applyFont="1" applyFill="1" applyBorder="1" applyAlignment="1">
      <alignment horizontal="right" vertical="center"/>
    </xf>
    <xf numFmtId="38" fontId="1" fillId="0" borderId="9" xfId="1" applyNumberFormat="1" applyFont="1" applyBorder="1" applyAlignment="1">
      <alignment horizontal="right" vertical="center"/>
    </xf>
    <xf numFmtId="38" fontId="1" fillId="0" borderId="17" xfId="1" applyNumberFormat="1" applyFont="1" applyBorder="1" applyAlignment="1">
      <alignment horizontal="right" vertical="center"/>
    </xf>
    <xf numFmtId="38" fontId="1" fillId="0" borderId="11" xfId="1" applyNumberFormat="1" applyFont="1" applyBorder="1" applyAlignment="1">
      <alignment horizontal="right" vertical="center"/>
    </xf>
    <xf numFmtId="38" fontId="1" fillId="0" borderId="19" xfId="1" applyNumberFormat="1" applyFont="1" applyBorder="1" applyAlignment="1">
      <alignment horizontal="right" vertical="center"/>
    </xf>
    <xf numFmtId="38" fontId="1" fillId="0" borderId="12" xfId="1" applyNumberFormat="1" applyFont="1" applyBorder="1" applyAlignment="1">
      <alignment horizontal="right" vertical="center"/>
    </xf>
    <xf numFmtId="38" fontId="1" fillId="0" borderId="14" xfId="1" applyNumberFormat="1" applyFont="1" applyBorder="1" applyAlignment="1">
      <alignment horizontal="right" vertical="center"/>
    </xf>
    <xf numFmtId="38" fontId="1" fillId="0" borderId="15" xfId="1" applyNumberFormat="1" applyFont="1" applyBorder="1" applyAlignment="1">
      <alignment horizontal="right" vertical="center"/>
    </xf>
    <xf numFmtId="0" fontId="2" fillId="0" borderId="0" xfId="1" applyFont="1" applyAlignment="1">
      <alignment horizontal="distributed" vertical="center"/>
    </xf>
    <xf numFmtId="0" fontId="1" fillId="0" borderId="0" xfId="1" applyFont="1" applyAlignment="1">
      <alignment horizontal="center" vertical="center"/>
    </xf>
    <xf numFmtId="0" fontId="1" fillId="0" borderId="1" xfId="1" applyFont="1" applyBorder="1" applyAlignment="1">
      <alignment horizontal="right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distributed" vertical="center"/>
    </xf>
    <xf numFmtId="0" fontId="3" fillId="2" borderId="3" xfId="1" applyFill="1" applyBorder="1" applyAlignment="1">
      <alignment horizontal="distributed" vertical="center"/>
    </xf>
    <xf numFmtId="0" fontId="3" fillId="2" borderId="5" xfId="1" applyFill="1" applyBorder="1" applyAlignment="1">
      <alignment horizontal="distributed" vertical="center"/>
    </xf>
    <xf numFmtId="0" fontId="3" fillId="2" borderId="3" xfId="1" applyFill="1" applyBorder="1" applyAlignment="1">
      <alignment horizontal="center" vertical="center"/>
    </xf>
    <xf numFmtId="0" fontId="3" fillId="2" borderId="7" xfId="1" applyFill="1" applyBorder="1" applyAlignment="1">
      <alignment horizontal="center" vertical="center"/>
    </xf>
    <xf numFmtId="0" fontId="3" fillId="2" borderId="9" xfId="1" applyFill="1" applyBorder="1" applyAlignment="1">
      <alignment horizontal="center" vertical="center"/>
    </xf>
    <xf numFmtId="0" fontId="3" fillId="2" borderId="11" xfId="1" applyFill="1" applyBorder="1" applyAlignment="1">
      <alignment horizontal="center" vertical="center"/>
    </xf>
    <xf numFmtId="0" fontId="1" fillId="0" borderId="0" xfId="1" applyFont="1" applyAlignment="1">
      <alignment horizontal="distributed" vertical="center"/>
    </xf>
    <xf numFmtId="0" fontId="1" fillId="0" borderId="20" xfId="1" applyFont="1" applyBorder="1" applyAlignment="1">
      <alignment horizontal="left" vertical="center"/>
    </xf>
    <xf numFmtId="0" fontId="1" fillId="0" borderId="21" xfId="1" applyFont="1" applyBorder="1" applyAlignment="1">
      <alignment horizontal="left" vertical="center"/>
    </xf>
    <xf numFmtId="0" fontId="3" fillId="0" borderId="1" xfId="1" applyBorder="1" applyAlignment="1">
      <alignment horizontal="right" vertical="center"/>
    </xf>
    <xf numFmtId="0" fontId="3" fillId="2" borderId="22" xfId="1" applyFill="1" applyBorder="1" applyAlignment="1">
      <alignment horizontal="center" vertical="center"/>
    </xf>
    <xf numFmtId="0" fontId="3" fillId="2" borderId="23" xfId="1" applyFill="1" applyBorder="1" applyAlignment="1">
      <alignment horizontal="center" vertical="center"/>
    </xf>
    <xf numFmtId="0" fontId="3" fillId="2" borderId="24" xfId="1" applyFill="1" applyBorder="1" applyAlignment="1">
      <alignment horizontal="center" vertical="center"/>
    </xf>
    <xf numFmtId="0" fontId="3" fillId="2" borderId="25" xfId="1" applyFill="1" applyBorder="1" applyAlignment="1">
      <alignment horizontal="center" vertical="center"/>
    </xf>
    <xf numFmtId="0" fontId="3" fillId="2" borderId="26" xfId="1" applyFill="1" applyBorder="1" applyAlignment="1">
      <alignment horizontal="center" vertical="center"/>
    </xf>
    <xf numFmtId="0" fontId="3" fillId="2" borderId="27" xfId="1" applyFill="1" applyBorder="1" applyAlignment="1">
      <alignment horizontal="center" vertical="center"/>
    </xf>
  </cellXfs>
  <cellStyles count="4">
    <cellStyle name="桁区切り 2" xfId="3" xr:uid="{00000000-0005-0000-0000-000000000000}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R28"/>
  <sheetViews>
    <sheetView zoomScaleNormal="100" workbookViewId="0"/>
  </sheetViews>
  <sheetFormatPr defaultColWidth="9" defaultRowHeight="13.2" x14ac:dyDescent="0.2"/>
  <cols>
    <col min="1" max="1" width="8.109375" style="1" customWidth="1"/>
    <col min="2" max="2" width="7.44140625" style="1" customWidth="1"/>
    <col min="3" max="4" width="7.6640625" style="1" customWidth="1"/>
    <col min="5" max="10" width="7.44140625" style="1" customWidth="1"/>
    <col min="11" max="12" width="7.6640625" style="1" customWidth="1"/>
    <col min="13" max="16" width="7.44140625" style="1" customWidth="1"/>
    <col min="17" max="17" width="8.109375" style="1" customWidth="1"/>
    <col min="18" max="18" width="9" style="1" customWidth="1"/>
    <col min="19" max="16384" width="9" style="1"/>
  </cols>
  <sheetData>
    <row r="1" spans="1:18" ht="13.65" customHeight="1" x14ac:dyDescent="0.2">
      <c r="A1" s="2"/>
      <c r="B1" s="2"/>
      <c r="C1" s="2"/>
      <c r="D1" s="2"/>
      <c r="E1" s="2"/>
      <c r="F1" s="2"/>
      <c r="G1" s="33" t="s">
        <v>37</v>
      </c>
      <c r="H1" s="33"/>
      <c r="I1" s="33"/>
      <c r="J1" s="33"/>
      <c r="K1" s="33"/>
      <c r="L1" s="33"/>
      <c r="M1" s="2"/>
      <c r="N1" s="2"/>
      <c r="O1" s="2"/>
      <c r="P1" s="2"/>
      <c r="Q1" s="2"/>
    </row>
    <row r="2" spans="1:18" x14ac:dyDescent="0.2">
      <c r="A2" s="2"/>
      <c r="B2" s="2"/>
      <c r="C2" s="2"/>
      <c r="D2" s="2"/>
      <c r="E2" s="2"/>
      <c r="F2" s="2"/>
      <c r="G2" s="2"/>
      <c r="H2" s="34" t="s">
        <v>43</v>
      </c>
      <c r="I2" s="34"/>
      <c r="J2" s="34"/>
      <c r="K2" s="34"/>
      <c r="L2" s="2"/>
      <c r="M2" s="2"/>
      <c r="N2" s="2"/>
      <c r="O2" s="2"/>
      <c r="P2" s="2"/>
      <c r="Q2" s="2"/>
    </row>
    <row r="3" spans="1:18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x14ac:dyDescent="0.2">
      <c r="A5" s="2"/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5" t="s">
        <v>1</v>
      </c>
      <c r="Q5" s="35"/>
      <c r="R5" s="35"/>
    </row>
    <row r="6" spans="1:18" x14ac:dyDescent="0.2">
      <c r="A6" s="36" t="s">
        <v>2</v>
      </c>
      <c r="B6" s="37" t="s">
        <v>3</v>
      </c>
      <c r="C6" s="37" t="s">
        <v>4</v>
      </c>
      <c r="D6" s="37"/>
      <c r="E6" s="37"/>
      <c r="F6" s="4" t="s">
        <v>3</v>
      </c>
      <c r="G6" s="5"/>
      <c r="H6" s="39" t="s">
        <v>5</v>
      </c>
      <c r="I6" s="40"/>
      <c r="J6" s="40"/>
      <c r="K6" s="40"/>
      <c r="L6" s="40"/>
      <c r="M6" s="40"/>
      <c r="N6" s="41"/>
      <c r="O6" s="6"/>
      <c r="P6" s="42" t="s">
        <v>6</v>
      </c>
      <c r="Q6" s="42"/>
      <c r="R6" s="43"/>
    </row>
    <row r="7" spans="1:18" x14ac:dyDescent="0.2">
      <c r="A7" s="20"/>
      <c r="B7" s="38"/>
      <c r="C7" s="38" t="s">
        <v>7</v>
      </c>
      <c r="D7" s="7" t="s">
        <v>8</v>
      </c>
      <c r="E7" s="38" t="s">
        <v>9</v>
      </c>
      <c r="F7" s="8" t="s">
        <v>10</v>
      </c>
      <c r="G7" s="38" t="s">
        <v>11</v>
      </c>
      <c r="H7" s="38"/>
      <c r="I7" s="38"/>
      <c r="J7" s="38" t="s">
        <v>12</v>
      </c>
      <c r="K7" s="38"/>
      <c r="L7" s="38"/>
      <c r="M7" s="38" t="s">
        <v>13</v>
      </c>
      <c r="N7" s="38"/>
      <c r="O7" s="38"/>
      <c r="P7" s="44"/>
      <c r="Q7" s="44"/>
      <c r="R7" s="45"/>
    </row>
    <row r="8" spans="1:18" x14ac:dyDescent="0.2">
      <c r="A8" s="20"/>
      <c r="B8" s="38"/>
      <c r="C8" s="38"/>
      <c r="D8" s="7" t="s">
        <v>14</v>
      </c>
      <c r="E8" s="44"/>
      <c r="F8" s="9" t="s">
        <v>15</v>
      </c>
      <c r="G8" s="7" t="s">
        <v>16</v>
      </c>
      <c r="H8" s="7" t="s">
        <v>17</v>
      </c>
      <c r="I8" s="7" t="s">
        <v>18</v>
      </c>
      <c r="J8" s="7" t="s">
        <v>16</v>
      </c>
      <c r="K8" s="7" t="s">
        <v>17</v>
      </c>
      <c r="L8" s="7" t="s">
        <v>18</v>
      </c>
      <c r="M8" s="7" t="s">
        <v>16</v>
      </c>
      <c r="N8" s="7" t="s">
        <v>17</v>
      </c>
      <c r="O8" s="7" t="s">
        <v>18</v>
      </c>
      <c r="P8" s="7" t="s">
        <v>16</v>
      </c>
      <c r="Q8" s="7" t="s">
        <v>17</v>
      </c>
      <c r="R8" s="10" t="s">
        <v>19</v>
      </c>
    </row>
    <row r="9" spans="1:18" x14ac:dyDescent="0.2">
      <c r="A9" s="20" t="s">
        <v>20</v>
      </c>
      <c r="B9" s="22">
        <f>SUM(B11:B26)</f>
        <v>224946</v>
      </c>
      <c r="C9" s="22">
        <f>SUM('1月:12月'!C9)</f>
        <v>40100</v>
      </c>
      <c r="D9" s="12">
        <f>SUM('1月:12月'!D9)</f>
        <v>0</v>
      </c>
      <c r="E9" s="22">
        <f>SUM(C9:D10)</f>
        <v>43290</v>
      </c>
      <c r="F9" s="22">
        <f>B9+E9</f>
        <v>268236</v>
      </c>
      <c r="G9" s="22">
        <f t="shared" ref="G9:R9" si="0">SUM(G11:G26)</f>
        <v>31437</v>
      </c>
      <c r="H9" s="22">
        <f t="shared" si="0"/>
        <v>174616</v>
      </c>
      <c r="I9" s="22">
        <f t="shared" si="0"/>
        <v>206053</v>
      </c>
      <c r="J9" s="22">
        <f t="shared" si="0"/>
        <v>0</v>
      </c>
      <c r="K9" s="22">
        <f t="shared" si="0"/>
        <v>0</v>
      </c>
      <c r="L9" s="22">
        <f t="shared" si="0"/>
        <v>0</v>
      </c>
      <c r="M9" s="22">
        <f t="shared" si="0"/>
        <v>777</v>
      </c>
      <c r="N9" s="22">
        <f t="shared" si="0"/>
        <v>6391</v>
      </c>
      <c r="O9" s="22">
        <f t="shared" si="0"/>
        <v>7168</v>
      </c>
      <c r="P9" s="22">
        <f t="shared" si="0"/>
        <v>32214</v>
      </c>
      <c r="Q9" s="22">
        <f t="shared" si="0"/>
        <v>181007</v>
      </c>
      <c r="R9" s="28">
        <f t="shared" si="0"/>
        <v>213221</v>
      </c>
    </row>
    <row r="10" spans="1:18" x14ac:dyDescent="0.2">
      <c r="A10" s="20"/>
      <c r="B10" s="30"/>
      <c r="C10" s="30"/>
      <c r="D10" s="12">
        <f>SUM('1月:12月'!D10)</f>
        <v>3190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8"/>
    </row>
    <row r="11" spans="1:18" x14ac:dyDescent="0.2">
      <c r="A11" s="20" t="s">
        <v>21</v>
      </c>
      <c r="B11" s="22">
        <f>SUM('1月:12月'!B11)</f>
        <v>2319</v>
      </c>
      <c r="C11" s="24"/>
      <c r="D11" s="24"/>
      <c r="E11" s="24"/>
      <c r="F11" s="22">
        <f>B11</f>
        <v>2319</v>
      </c>
      <c r="G11" s="22">
        <f>SUM('1月:12月'!G11)</f>
        <v>131</v>
      </c>
      <c r="H11" s="22">
        <f>SUM('1月:12月'!H11)</f>
        <v>3178</v>
      </c>
      <c r="I11" s="26">
        <f>SUM(G11:H12)</f>
        <v>3309</v>
      </c>
      <c r="J11" s="22">
        <f>SUM('1月:12月'!J11)</f>
        <v>0</v>
      </c>
      <c r="K11" s="22">
        <f>SUM('1月:12月'!K11)</f>
        <v>0</v>
      </c>
      <c r="L11" s="26">
        <f>SUM(J11:K12)</f>
        <v>0</v>
      </c>
      <c r="M11" s="22">
        <f>SUM('1月:12月'!M11)</f>
        <v>37</v>
      </c>
      <c r="N11" s="22">
        <f>SUM('1月:12月'!N11)</f>
        <v>634</v>
      </c>
      <c r="O11" s="26">
        <f>SUM(M11:N12)</f>
        <v>671</v>
      </c>
      <c r="P11" s="26">
        <f>G11+J11+M11</f>
        <v>168</v>
      </c>
      <c r="Q11" s="26">
        <f>H11+K11+N11</f>
        <v>3812</v>
      </c>
      <c r="R11" s="31">
        <f>SUM(P11:Q12)</f>
        <v>3980</v>
      </c>
    </row>
    <row r="12" spans="1:18" x14ac:dyDescent="0.2">
      <c r="A12" s="20"/>
      <c r="B12" s="30"/>
      <c r="C12" s="24"/>
      <c r="D12" s="24"/>
      <c r="E12" s="24"/>
      <c r="F12" s="30"/>
      <c r="G12" s="30"/>
      <c r="H12" s="30"/>
      <c r="I12" s="26"/>
      <c r="J12" s="30"/>
      <c r="K12" s="30"/>
      <c r="L12" s="26"/>
      <c r="M12" s="30"/>
      <c r="N12" s="30"/>
      <c r="O12" s="26"/>
      <c r="P12" s="26"/>
      <c r="Q12" s="26"/>
      <c r="R12" s="32"/>
    </row>
    <row r="13" spans="1:18" x14ac:dyDescent="0.2">
      <c r="A13" s="20" t="s">
        <v>22</v>
      </c>
      <c r="B13" s="22">
        <f>SUM('1月:12月'!B13)</f>
        <v>3213</v>
      </c>
      <c r="C13" s="24"/>
      <c r="D13" s="24"/>
      <c r="E13" s="24"/>
      <c r="F13" s="22">
        <f>B13</f>
        <v>3213</v>
      </c>
      <c r="G13" s="22">
        <f>SUM('1月:12月'!G13)</f>
        <v>1477</v>
      </c>
      <c r="H13" s="22">
        <f>SUM('1月:12月'!H13)</f>
        <v>20989</v>
      </c>
      <c r="I13" s="26">
        <f>SUM(G13:H14)</f>
        <v>22466</v>
      </c>
      <c r="J13" s="22">
        <f>SUM('1月:12月'!J13)</f>
        <v>0</v>
      </c>
      <c r="K13" s="22">
        <f>SUM('1月:12月'!K13)</f>
        <v>0</v>
      </c>
      <c r="L13" s="26">
        <f>SUM(J13:K14)</f>
        <v>0</v>
      </c>
      <c r="M13" s="22">
        <f>SUM('1月:12月'!M13)</f>
        <v>18</v>
      </c>
      <c r="N13" s="22">
        <f>SUM('1月:12月'!N13)</f>
        <v>629</v>
      </c>
      <c r="O13" s="26">
        <f>SUM(M13:N14)</f>
        <v>647</v>
      </c>
      <c r="P13" s="26">
        <f>G13+J13+M13</f>
        <v>1495</v>
      </c>
      <c r="Q13" s="26">
        <f>H13+K13+N13</f>
        <v>21618</v>
      </c>
      <c r="R13" s="31">
        <f>SUM(P13:Q14)</f>
        <v>23113</v>
      </c>
    </row>
    <row r="14" spans="1:18" x14ac:dyDescent="0.2">
      <c r="A14" s="20"/>
      <c r="B14" s="30"/>
      <c r="C14" s="24"/>
      <c r="D14" s="24"/>
      <c r="E14" s="24"/>
      <c r="F14" s="30"/>
      <c r="G14" s="30"/>
      <c r="H14" s="30"/>
      <c r="I14" s="26"/>
      <c r="J14" s="30"/>
      <c r="K14" s="30"/>
      <c r="L14" s="26"/>
      <c r="M14" s="30"/>
      <c r="N14" s="30"/>
      <c r="O14" s="26"/>
      <c r="P14" s="26"/>
      <c r="Q14" s="26"/>
      <c r="R14" s="32"/>
    </row>
    <row r="15" spans="1:18" x14ac:dyDescent="0.2">
      <c r="A15" s="20" t="s">
        <v>23</v>
      </c>
      <c r="B15" s="22">
        <f>SUM('1月:12月'!B15)</f>
        <v>55535</v>
      </c>
      <c r="C15" s="24"/>
      <c r="D15" s="24"/>
      <c r="E15" s="24"/>
      <c r="F15" s="22">
        <f>B15</f>
        <v>55535</v>
      </c>
      <c r="G15" s="22">
        <f>SUM('1月:12月'!G15)</f>
        <v>6764</v>
      </c>
      <c r="H15" s="22">
        <f>SUM('1月:12月'!H15)</f>
        <v>40077</v>
      </c>
      <c r="I15" s="26">
        <f>SUM(G15:H16)</f>
        <v>46841</v>
      </c>
      <c r="J15" s="22">
        <f>SUM('1月:12月'!J15)</f>
        <v>0</v>
      </c>
      <c r="K15" s="22">
        <f>SUM('1月:12月'!K15)</f>
        <v>0</v>
      </c>
      <c r="L15" s="26">
        <f>SUM(J15:K16)</f>
        <v>0</v>
      </c>
      <c r="M15" s="22">
        <f>SUM('1月:12月'!M15)</f>
        <v>315</v>
      </c>
      <c r="N15" s="22">
        <f>SUM('1月:12月'!N15)</f>
        <v>1803</v>
      </c>
      <c r="O15" s="26">
        <f>SUM(M15:N16)</f>
        <v>2118</v>
      </c>
      <c r="P15" s="26">
        <f>G15+J15+M15</f>
        <v>7079</v>
      </c>
      <c r="Q15" s="26">
        <f>H15+K15+N15</f>
        <v>41880</v>
      </c>
      <c r="R15" s="31">
        <f>SUM(P15:Q16)</f>
        <v>48959</v>
      </c>
    </row>
    <row r="16" spans="1:18" x14ac:dyDescent="0.2">
      <c r="A16" s="20"/>
      <c r="B16" s="30"/>
      <c r="C16" s="24"/>
      <c r="D16" s="24"/>
      <c r="E16" s="24"/>
      <c r="F16" s="30"/>
      <c r="G16" s="30"/>
      <c r="H16" s="30"/>
      <c r="I16" s="26"/>
      <c r="J16" s="30"/>
      <c r="K16" s="30"/>
      <c r="L16" s="26"/>
      <c r="M16" s="30"/>
      <c r="N16" s="30"/>
      <c r="O16" s="26"/>
      <c r="P16" s="26"/>
      <c r="Q16" s="26"/>
      <c r="R16" s="32"/>
    </row>
    <row r="17" spans="1:18" x14ac:dyDescent="0.2">
      <c r="A17" s="20" t="s">
        <v>24</v>
      </c>
      <c r="B17" s="22">
        <f>SUM('1月:12月'!B17)</f>
        <v>70631</v>
      </c>
      <c r="C17" s="24"/>
      <c r="D17" s="24"/>
      <c r="E17" s="24"/>
      <c r="F17" s="22">
        <f>B17</f>
        <v>70631</v>
      </c>
      <c r="G17" s="22">
        <f>SUM('1月:12月'!G17)</f>
        <v>10304</v>
      </c>
      <c r="H17" s="22">
        <f>SUM('1月:12月'!H17)</f>
        <v>42772</v>
      </c>
      <c r="I17" s="26">
        <f>SUM(G17:H18)</f>
        <v>53076</v>
      </c>
      <c r="J17" s="22">
        <f>SUM('1月:12月'!J17)</f>
        <v>0</v>
      </c>
      <c r="K17" s="22">
        <f>SUM('1月:12月'!K17)</f>
        <v>0</v>
      </c>
      <c r="L17" s="26">
        <f>SUM(J17:K18)</f>
        <v>0</v>
      </c>
      <c r="M17" s="22">
        <f>SUM('1月:12月'!M17)</f>
        <v>151</v>
      </c>
      <c r="N17" s="22">
        <f>SUM('1月:12月'!N17)</f>
        <v>831</v>
      </c>
      <c r="O17" s="26">
        <f>SUM(M17:N18)</f>
        <v>982</v>
      </c>
      <c r="P17" s="26">
        <f>G17+J17+M17</f>
        <v>10455</v>
      </c>
      <c r="Q17" s="26">
        <f>H17+K17+N17</f>
        <v>43603</v>
      </c>
      <c r="R17" s="31">
        <f>SUM(P17:Q18)</f>
        <v>54058</v>
      </c>
    </row>
    <row r="18" spans="1:18" x14ac:dyDescent="0.2">
      <c r="A18" s="20"/>
      <c r="B18" s="30"/>
      <c r="C18" s="24"/>
      <c r="D18" s="24"/>
      <c r="E18" s="24"/>
      <c r="F18" s="30"/>
      <c r="G18" s="30"/>
      <c r="H18" s="30"/>
      <c r="I18" s="26"/>
      <c r="J18" s="30"/>
      <c r="K18" s="30"/>
      <c r="L18" s="26"/>
      <c r="M18" s="30"/>
      <c r="N18" s="30"/>
      <c r="O18" s="26"/>
      <c r="P18" s="26"/>
      <c r="Q18" s="26"/>
      <c r="R18" s="32"/>
    </row>
    <row r="19" spans="1:18" x14ac:dyDescent="0.2">
      <c r="A19" s="20" t="s">
        <v>25</v>
      </c>
      <c r="B19" s="22">
        <f>SUM('1月:12月'!B19)</f>
        <v>37447</v>
      </c>
      <c r="C19" s="24"/>
      <c r="D19" s="24"/>
      <c r="E19" s="24"/>
      <c r="F19" s="22">
        <f>B19</f>
        <v>37447</v>
      </c>
      <c r="G19" s="22">
        <f>SUM('1月:12月'!G19)</f>
        <v>4271</v>
      </c>
      <c r="H19" s="22">
        <f>SUM('1月:12月'!H19)</f>
        <v>28837</v>
      </c>
      <c r="I19" s="26">
        <f>SUM(G19:H20)</f>
        <v>33108</v>
      </c>
      <c r="J19" s="22">
        <f>SUM('1月:12月'!J19)</f>
        <v>0</v>
      </c>
      <c r="K19" s="22">
        <f>SUM('1月:12月'!K19)</f>
        <v>0</v>
      </c>
      <c r="L19" s="26">
        <f>SUM(J19:K20)</f>
        <v>0</v>
      </c>
      <c r="M19" s="22">
        <f>SUM('1月:12月'!M19)</f>
        <v>38</v>
      </c>
      <c r="N19" s="22">
        <f>SUM('1月:12月'!N19)</f>
        <v>783</v>
      </c>
      <c r="O19" s="26">
        <f>SUM(M19:N20)</f>
        <v>821</v>
      </c>
      <c r="P19" s="26">
        <f>G19+J19+M19</f>
        <v>4309</v>
      </c>
      <c r="Q19" s="26">
        <f>H19+K19+N19</f>
        <v>29620</v>
      </c>
      <c r="R19" s="31">
        <f>SUM(P19:Q20)</f>
        <v>33929</v>
      </c>
    </row>
    <row r="20" spans="1:18" x14ac:dyDescent="0.2">
      <c r="A20" s="20"/>
      <c r="B20" s="30"/>
      <c r="C20" s="24"/>
      <c r="D20" s="24"/>
      <c r="E20" s="24"/>
      <c r="F20" s="30"/>
      <c r="G20" s="30"/>
      <c r="H20" s="30"/>
      <c r="I20" s="26"/>
      <c r="J20" s="30"/>
      <c r="K20" s="30"/>
      <c r="L20" s="26"/>
      <c r="M20" s="30"/>
      <c r="N20" s="30"/>
      <c r="O20" s="26"/>
      <c r="P20" s="26"/>
      <c r="Q20" s="26"/>
      <c r="R20" s="32"/>
    </row>
    <row r="21" spans="1:18" x14ac:dyDescent="0.2">
      <c r="A21" s="20" t="s">
        <v>26</v>
      </c>
      <c r="B21" s="22">
        <f>SUM('1月:12月'!B21)</f>
        <v>37711</v>
      </c>
      <c r="C21" s="24"/>
      <c r="D21" s="24"/>
      <c r="E21" s="24"/>
      <c r="F21" s="22">
        <f>B21</f>
        <v>37711</v>
      </c>
      <c r="G21" s="22">
        <f>SUM('1月:12月'!G21)</f>
        <v>5480</v>
      </c>
      <c r="H21" s="22">
        <f>SUM('1月:12月'!H21)</f>
        <v>9583</v>
      </c>
      <c r="I21" s="26">
        <f>SUM(G21:H22)</f>
        <v>15063</v>
      </c>
      <c r="J21" s="22">
        <f>SUM('1月:12月'!J21)</f>
        <v>0</v>
      </c>
      <c r="K21" s="22">
        <f>SUM('1月:12月'!K21)</f>
        <v>0</v>
      </c>
      <c r="L21" s="26">
        <f>SUM(J21:K22)</f>
        <v>0</v>
      </c>
      <c r="M21" s="22">
        <f>SUM('1月:12月'!M21)</f>
        <v>158</v>
      </c>
      <c r="N21" s="22">
        <f>SUM('1月:12月'!N21)</f>
        <v>689</v>
      </c>
      <c r="O21" s="26">
        <f>SUM(M21:N22)</f>
        <v>847</v>
      </c>
      <c r="P21" s="26">
        <f>G21+J21+M21</f>
        <v>5638</v>
      </c>
      <c r="Q21" s="26">
        <f>H21+K21+N21</f>
        <v>10272</v>
      </c>
      <c r="R21" s="31">
        <f>SUM(P21:Q22)</f>
        <v>15910</v>
      </c>
    </row>
    <row r="22" spans="1:18" x14ac:dyDescent="0.2">
      <c r="A22" s="20"/>
      <c r="B22" s="30"/>
      <c r="C22" s="24"/>
      <c r="D22" s="24"/>
      <c r="E22" s="24"/>
      <c r="F22" s="30"/>
      <c r="G22" s="30"/>
      <c r="H22" s="30"/>
      <c r="I22" s="26"/>
      <c r="J22" s="30"/>
      <c r="K22" s="30"/>
      <c r="L22" s="26"/>
      <c r="M22" s="30"/>
      <c r="N22" s="30"/>
      <c r="O22" s="26"/>
      <c r="P22" s="26"/>
      <c r="Q22" s="26"/>
      <c r="R22" s="32"/>
    </row>
    <row r="23" spans="1:18" x14ac:dyDescent="0.2">
      <c r="A23" s="20" t="s">
        <v>27</v>
      </c>
      <c r="B23" s="22">
        <f>SUM('1月:12月'!B23)</f>
        <v>1588</v>
      </c>
      <c r="C23" s="24"/>
      <c r="D23" s="24"/>
      <c r="E23" s="24"/>
      <c r="F23" s="22">
        <f>B23</f>
        <v>1588</v>
      </c>
      <c r="G23" s="22">
        <f>SUM('1月:12月'!G23)</f>
        <v>1150</v>
      </c>
      <c r="H23" s="22">
        <f>SUM('1月:12月'!H23)</f>
        <v>4149</v>
      </c>
      <c r="I23" s="26">
        <f>SUM(G23:H24)</f>
        <v>5299</v>
      </c>
      <c r="J23" s="22">
        <f>SUM('1月:12月'!J23)</f>
        <v>0</v>
      </c>
      <c r="K23" s="22">
        <f>SUM('1月:12月'!K23)</f>
        <v>0</v>
      </c>
      <c r="L23" s="26">
        <f>SUM(J23:K24)</f>
        <v>0</v>
      </c>
      <c r="M23" s="22">
        <f>SUM('1月:12月'!M23)</f>
        <v>38</v>
      </c>
      <c r="N23" s="22">
        <f>SUM('1月:12月'!N23)</f>
        <v>481</v>
      </c>
      <c r="O23" s="26">
        <f>SUM(M23:N24)</f>
        <v>519</v>
      </c>
      <c r="P23" s="26">
        <f>G23+J23+M23</f>
        <v>1188</v>
      </c>
      <c r="Q23" s="26">
        <f>H23+K23+N23</f>
        <v>4630</v>
      </c>
      <c r="R23" s="31">
        <f>SUM(P23:Q24)</f>
        <v>5818</v>
      </c>
    </row>
    <row r="24" spans="1:18" x14ac:dyDescent="0.2">
      <c r="A24" s="20"/>
      <c r="B24" s="30"/>
      <c r="C24" s="24"/>
      <c r="D24" s="24"/>
      <c r="E24" s="24"/>
      <c r="F24" s="30"/>
      <c r="G24" s="30"/>
      <c r="H24" s="30"/>
      <c r="I24" s="26"/>
      <c r="J24" s="30"/>
      <c r="K24" s="30"/>
      <c r="L24" s="26"/>
      <c r="M24" s="30"/>
      <c r="N24" s="30"/>
      <c r="O24" s="26"/>
      <c r="P24" s="26"/>
      <c r="Q24" s="26"/>
      <c r="R24" s="32"/>
    </row>
    <row r="25" spans="1:18" x14ac:dyDescent="0.2">
      <c r="A25" s="20" t="s">
        <v>28</v>
      </c>
      <c r="B25" s="22">
        <f>SUM('1月:12月'!B25)</f>
        <v>16502</v>
      </c>
      <c r="C25" s="24"/>
      <c r="D25" s="24"/>
      <c r="E25" s="24"/>
      <c r="F25" s="26">
        <f>B25</f>
        <v>16502</v>
      </c>
      <c r="G25" s="22">
        <f>SUM('1月:12月'!G25)</f>
        <v>1860</v>
      </c>
      <c r="H25" s="22">
        <f>SUM('1月:12月'!H25)</f>
        <v>25031</v>
      </c>
      <c r="I25" s="22">
        <f>SUM(G25:H26)</f>
        <v>26891</v>
      </c>
      <c r="J25" s="22">
        <f>SUM('1月:12月'!J25)</f>
        <v>0</v>
      </c>
      <c r="K25" s="22">
        <f>SUM('1月:12月'!K25)</f>
        <v>0</v>
      </c>
      <c r="L25" s="22">
        <f>SUM(J25:K26)</f>
        <v>0</v>
      </c>
      <c r="M25" s="22">
        <f>SUM('1月:12月'!M25)</f>
        <v>22</v>
      </c>
      <c r="N25" s="22">
        <f>SUM('1月:12月'!N25)</f>
        <v>541</v>
      </c>
      <c r="O25" s="22">
        <f>SUM(M25:N26)</f>
        <v>563</v>
      </c>
      <c r="P25" s="26">
        <f>G25+J25+M25</f>
        <v>1882</v>
      </c>
      <c r="Q25" s="26">
        <f>H25+K25+N25</f>
        <v>25572</v>
      </c>
      <c r="R25" s="28">
        <f>SUM(P25:Q26)</f>
        <v>27454</v>
      </c>
    </row>
    <row r="26" spans="1:18" ht="13.8" thickBot="1" x14ac:dyDescent="0.25">
      <c r="A26" s="21"/>
      <c r="B26" s="23"/>
      <c r="C26" s="25"/>
      <c r="D26" s="25"/>
      <c r="E26" s="25"/>
      <c r="F26" s="27"/>
      <c r="G26" s="23"/>
      <c r="H26" s="23"/>
      <c r="I26" s="23"/>
      <c r="J26" s="23"/>
      <c r="K26" s="23"/>
      <c r="L26" s="23"/>
      <c r="M26" s="23"/>
      <c r="N26" s="23"/>
      <c r="O26" s="23"/>
      <c r="P26" s="27"/>
      <c r="Q26" s="27"/>
      <c r="R26" s="29"/>
    </row>
    <row r="27" spans="1:18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8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</sheetData>
  <mergeCells count="174">
    <mergeCell ref="G1:L1"/>
    <mergeCell ref="H2:K2"/>
    <mergeCell ref="P5:R5"/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  <mergeCell ref="F11:F12"/>
    <mergeCell ref="G11:G12"/>
    <mergeCell ref="H11:H12"/>
    <mergeCell ref="I11:I12"/>
    <mergeCell ref="J11:J12"/>
    <mergeCell ref="A11:A12"/>
    <mergeCell ref="B11:B12"/>
    <mergeCell ref="C11:C12"/>
    <mergeCell ref="D11:D12"/>
    <mergeCell ref="E11:E12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Q11:Q12"/>
    <mergeCell ref="R11:R12"/>
    <mergeCell ref="O11:O12"/>
    <mergeCell ref="P11:P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5:O16"/>
    <mergeCell ref="P15:P16"/>
    <mergeCell ref="Q15:Q16"/>
    <mergeCell ref="R15:R16"/>
    <mergeCell ref="J15:J16"/>
    <mergeCell ref="K15:K16"/>
    <mergeCell ref="L15:L16"/>
    <mergeCell ref="M15:M16"/>
    <mergeCell ref="N15:N16"/>
    <mergeCell ref="O13:O14"/>
    <mergeCell ref="P13:P14"/>
    <mergeCell ref="Q13:Q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O17:O18"/>
    <mergeCell ref="P17:P18"/>
    <mergeCell ref="Q17:Q18"/>
    <mergeCell ref="R17:R18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9:O20"/>
    <mergeCell ref="P19:P20"/>
    <mergeCell ref="Q19:Q20"/>
    <mergeCell ref="R19:R20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J21:J22"/>
    <mergeCell ref="A23:A24"/>
    <mergeCell ref="B23:B24"/>
    <mergeCell ref="C23:C24"/>
    <mergeCell ref="D23:D24"/>
    <mergeCell ref="E23:E24"/>
    <mergeCell ref="P21:P22"/>
    <mergeCell ref="Q21:Q22"/>
    <mergeCell ref="R21:R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R25:R26"/>
    <mergeCell ref="G25:G26"/>
    <mergeCell ref="H25:H26"/>
    <mergeCell ref="Q25:Q26"/>
    <mergeCell ref="L25:L26"/>
    <mergeCell ref="M25:M26"/>
    <mergeCell ref="N25:N26"/>
    <mergeCell ref="O25:O26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P25:P26"/>
    <mergeCell ref="A25:A26"/>
    <mergeCell ref="B25:B26"/>
    <mergeCell ref="C25:C26"/>
    <mergeCell ref="D25:D26"/>
    <mergeCell ref="E25:E26"/>
    <mergeCell ref="F25:F26"/>
    <mergeCell ref="I25:I26"/>
    <mergeCell ref="J25:J26"/>
    <mergeCell ref="K25:K26"/>
  </mergeCells>
  <phoneticPr fontId="2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866E4-3911-4166-A30B-569E90767F69}">
  <sheetPr>
    <pageSetUpPr fitToPage="1"/>
  </sheetPr>
  <dimension ref="A1:R35"/>
  <sheetViews>
    <sheetView zoomScaleNormal="100" workbookViewId="0"/>
  </sheetViews>
  <sheetFormatPr defaultRowHeight="13.2" x14ac:dyDescent="0.2"/>
  <cols>
    <col min="1" max="1" width="7.21875" style="1" customWidth="1"/>
    <col min="2" max="4" width="7.6640625" style="1" customWidth="1"/>
    <col min="5" max="5" width="7.44140625" style="1" customWidth="1"/>
    <col min="6" max="10" width="7.6640625" style="1" customWidth="1"/>
    <col min="11" max="12" width="8.109375" style="1" customWidth="1"/>
    <col min="13" max="18" width="7.6640625" style="1" customWidth="1"/>
    <col min="19" max="256" width="9" style="1" customWidth="1"/>
    <col min="257" max="257" width="7.21875" style="1" customWidth="1"/>
    <col min="258" max="260" width="7.6640625" style="1" customWidth="1"/>
    <col min="261" max="261" width="7.44140625" style="1" customWidth="1"/>
    <col min="262" max="266" width="7.6640625" style="1" customWidth="1"/>
    <col min="267" max="268" width="8.109375" style="1" customWidth="1"/>
    <col min="269" max="274" width="7.6640625" style="1" customWidth="1"/>
    <col min="275" max="512" width="9" style="1" customWidth="1"/>
    <col min="513" max="513" width="7.21875" style="1" customWidth="1"/>
    <col min="514" max="516" width="7.6640625" style="1" customWidth="1"/>
    <col min="517" max="517" width="7.44140625" style="1" customWidth="1"/>
    <col min="518" max="522" width="7.6640625" style="1" customWidth="1"/>
    <col min="523" max="524" width="8.109375" style="1" customWidth="1"/>
    <col min="525" max="530" width="7.6640625" style="1" customWidth="1"/>
    <col min="531" max="768" width="9" style="1" customWidth="1"/>
    <col min="769" max="769" width="7.21875" style="1" customWidth="1"/>
    <col min="770" max="772" width="7.6640625" style="1" customWidth="1"/>
    <col min="773" max="773" width="7.44140625" style="1" customWidth="1"/>
    <col min="774" max="778" width="7.6640625" style="1" customWidth="1"/>
    <col min="779" max="780" width="8.109375" style="1" customWidth="1"/>
    <col min="781" max="786" width="7.6640625" style="1" customWidth="1"/>
    <col min="787" max="1024" width="9" style="1" customWidth="1"/>
    <col min="1025" max="1025" width="7.21875" style="1" customWidth="1"/>
    <col min="1026" max="1028" width="7.6640625" style="1" customWidth="1"/>
    <col min="1029" max="1029" width="7.44140625" style="1" customWidth="1"/>
    <col min="1030" max="1034" width="7.6640625" style="1" customWidth="1"/>
    <col min="1035" max="1036" width="8.109375" style="1" customWidth="1"/>
    <col min="1037" max="1042" width="7.6640625" style="1" customWidth="1"/>
    <col min="1043" max="1280" width="9" style="1" customWidth="1"/>
    <col min="1281" max="1281" width="7.21875" style="1" customWidth="1"/>
    <col min="1282" max="1284" width="7.6640625" style="1" customWidth="1"/>
    <col min="1285" max="1285" width="7.44140625" style="1" customWidth="1"/>
    <col min="1286" max="1290" width="7.6640625" style="1" customWidth="1"/>
    <col min="1291" max="1292" width="8.109375" style="1" customWidth="1"/>
    <col min="1293" max="1298" width="7.6640625" style="1" customWidth="1"/>
    <col min="1299" max="1536" width="9" style="1" customWidth="1"/>
    <col min="1537" max="1537" width="7.21875" style="1" customWidth="1"/>
    <col min="1538" max="1540" width="7.6640625" style="1" customWidth="1"/>
    <col min="1541" max="1541" width="7.44140625" style="1" customWidth="1"/>
    <col min="1542" max="1546" width="7.6640625" style="1" customWidth="1"/>
    <col min="1547" max="1548" width="8.109375" style="1" customWidth="1"/>
    <col min="1549" max="1554" width="7.6640625" style="1" customWidth="1"/>
    <col min="1555" max="1792" width="9" style="1" customWidth="1"/>
    <col min="1793" max="1793" width="7.21875" style="1" customWidth="1"/>
    <col min="1794" max="1796" width="7.6640625" style="1" customWidth="1"/>
    <col min="1797" max="1797" width="7.44140625" style="1" customWidth="1"/>
    <col min="1798" max="1802" width="7.6640625" style="1" customWidth="1"/>
    <col min="1803" max="1804" width="8.109375" style="1" customWidth="1"/>
    <col min="1805" max="1810" width="7.6640625" style="1" customWidth="1"/>
    <col min="1811" max="2048" width="9" style="1" customWidth="1"/>
    <col min="2049" max="2049" width="7.21875" style="1" customWidth="1"/>
    <col min="2050" max="2052" width="7.6640625" style="1" customWidth="1"/>
    <col min="2053" max="2053" width="7.44140625" style="1" customWidth="1"/>
    <col min="2054" max="2058" width="7.6640625" style="1" customWidth="1"/>
    <col min="2059" max="2060" width="8.109375" style="1" customWidth="1"/>
    <col min="2061" max="2066" width="7.6640625" style="1" customWidth="1"/>
    <col min="2067" max="2304" width="9" style="1" customWidth="1"/>
    <col min="2305" max="2305" width="7.21875" style="1" customWidth="1"/>
    <col min="2306" max="2308" width="7.6640625" style="1" customWidth="1"/>
    <col min="2309" max="2309" width="7.44140625" style="1" customWidth="1"/>
    <col min="2310" max="2314" width="7.6640625" style="1" customWidth="1"/>
    <col min="2315" max="2316" width="8.109375" style="1" customWidth="1"/>
    <col min="2317" max="2322" width="7.6640625" style="1" customWidth="1"/>
    <col min="2323" max="2560" width="9" style="1" customWidth="1"/>
    <col min="2561" max="2561" width="7.21875" style="1" customWidth="1"/>
    <col min="2562" max="2564" width="7.6640625" style="1" customWidth="1"/>
    <col min="2565" max="2565" width="7.44140625" style="1" customWidth="1"/>
    <col min="2566" max="2570" width="7.6640625" style="1" customWidth="1"/>
    <col min="2571" max="2572" width="8.109375" style="1" customWidth="1"/>
    <col min="2573" max="2578" width="7.6640625" style="1" customWidth="1"/>
    <col min="2579" max="2816" width="9" style="1" customWidth="1"/>
    <col min="2817" max="2817" width="7.21875" style="1" customWidth="1"/>
    <col min="2818" max="2820" width="7.6640625" style="1" customWidth="1"/>
    <col min="2821" max="2821" width="7.44140625" style="1" customWidth="1"/>
    <col min="2822" max="2826" width="7.6640625" style="1" customWidth="1"/>
    <col min="2827" max="2828" width="8.109375" style="1" customWidth="1"/>
    <col min="2829" max="2834" width="7.6640625" style="1" customWidth="1"/>
    <col min="2835" max="3072" width="9" style="1" customWidth="1"/>
    <col min="3073" max="3073" width="7.21875" style="1" customWidth="1"/>
    <col min="3074" max="3076" width="7.6640625" style="1" customWidth="1"/>
    <col min="3077" max="3077" width="7.44140625" style="1" customWidth="1"/>
    <col min="3078" max="3082" width="7.6640625" style="1" customWidth="1"/>
    <col min="3083" max="3084" width="8.109375" style="1" customWidth="1"/>
    <col min="3085" max="3090" width="7.6640625" style="1" customWidth="1"/>
    <col min="3091" max="3328" width="9" style="1" customWidth="1"/>
    <col min="3329" max="3329" width="7.21875" style="1" customWidth="1"/>
    <col min="3330" max="3332" width="7.6640625" style="1" customWidth="1"/>
    <col min="3333" max="3333" width="7.44140625" style="1" customWidth="1"/>
    <col min="3334" max="3338" width="7.6640625" style="1" customWidth="1"/>
    <col min="3339" max="3340" width="8.109375" style="1" customWidth="1"/>
    <col min="3341" max="3346" width="7.6640625" style="1" customWidth="1"/>
    <col min="3347" max="3584" width="9" style="1" customWidth="1"/>
    <col min="3585" max="3585" width="7.21875" style="1" customWidth="1"/>
    <col min="3586" max="3588" width="7.6640625" style="1" customWidth="1"/>
    <col min="3589" max="3589" width="7.44140625" style="1" customWidth="1"/>
    <col min="3590" max="3594" width="7.6640625" style="1" customWidth="1"/>
    <col min="3595" max="3596" width="8.109375" style="1" customWidth="1"/>
    <col min="3597" max="3602" width="7.6640625" style="1" customWidth="1"/>
    <col min="3603" max="3840" width="9" style="1" customWidth="1"/>
    <col min="3841" max="3841" width="7.21875" style="1" customWidth="1"/>
    <col min="3842" max="3844" width="7.6640625" style="1" customWidth="1"/>
    <col min="3845" max="3845" width="7.44140625" style="1" customWidth="1"/>
    <col min="3846" max="3850" width="7.6640625" style="1" customWidth="1"/>
    <col min="3851" max="3852" width="8.109375" style="1" customWidth="1"/>
    <col min="3853" max="3858" width="7.6640625" style="1" customWidth="1"/>
    <col min="3859" max="4096" width="9" style="1" customWidth="1"/>
    <col min="4097" max="4097" width="7.21875" style="1" customWidth="1"/>
    <col min="4098" max="4100" width="7.6640625" style="1" customWidth="1"/>
    <col min="4101" max="4101" width="7.44140625" style="1" customWidth="1"/>
    <col min="4102" max="4106" width="7.6640625" style="1" customWidth="1"/>
    <col min="4107" max="4108" width="8.109375" style="1" customWidth="1"/>
    <col min="4109" max="4114" width="7.6640625" style="1" customWidth="1"/>
    <col min="4115" max="4352" width="9" style="1" customWidth="1"/>
    <col min="4353" max="4353" width="7.21875" style="1" customWidth="1"/>
    <col min="4354" max="4356" width="7.6640625" style="1" customWidth="1"/>
    <col min="4357" max="4357" width="7.44140625" style="1" customWidth="1"/>
    <col min="4358" max="4362" width="7.6640625" style="1" customWidth="1"/>
    <col min="4363" max="4364" width="8.109375" style="1" customWidth="1"/>
    <col min="4365" max="4370" width="7.6640625" style="1" customWidth="1"/>
    <col min="4371" max="4608" width="9" style="1" customWidth="1"/>
    <col min="4609" max="4609" width="7.21875" style="1" customWidth="1"/>
    <col min="4610" max="4612" width="7.6640625" style="1" customWidth="1"/>
    <col min="4613" max="4613" width="7.44140625" style="1" customWidth="1"/>
    <col min="4614" max="4618" width="7.6640625" style="1" customWidth="1"/>
    <col min="4619" max="4620" width="8.109375" style="1" customWidth="1"/>
    <col min="4621" max="4626" width="7.6640625" style="1" customWidth="1"/>
    <col min="4627" max="4864" width="9" style="1" customWidth="1"/>
    <col min="4865" max="4865" width="7.21875" style="1" customWidth="1"/>
    <col min="4866" max="4868" width="7.6640625" style="1" customWidth="1"/>
    <col min="4869" max="4869" width="7.44140625" style="1" customWidth="1"/>
    <col min="4870" max="4874" width="7.6640625" style="1" customWidth="1"/>
    <col min="4875" max="4876" width="8.109375" style="1" customWidth="1"/>
    <col min="4877" max="4882" width="7.6640625" style="1" customWidth="1"/>
    <col min="4883" max="5120" width="9" style="1" customWidth="1"/>
    <col min="5121" max="5121" width="7.21875" style="1" customWidth="1"/>
    <col min="5122" max="5124" width="7.6640625" style="1" customWidth="1"/>
    <col min="5125" max="5125" width="7.44140625" style="1" customWidth="1"/>
    <col min="5126" max="5130" width="7.6640625" style="1" customWidth="1"/>
    <col min="5131" max="5132" width="8.109375" style="1" customWidth="1"/>
    <col min="5133" max="5138" width="7.6640625" style="1" customWidth="1"/>
    <col min="5139" max="5376" width="9" style="1" customWidth="1"/>
    <col min="5377" max="5377" width="7.21875" style="1" customWidth="1"/>
    <col min="5378" max="5380" width="7.6640625" style="1" customWidth="1"/>
    <col min="5381" max="5381" width="7.44140625" style="1" customWidth="1"/>
    <col min="5382" max="5386" width="7.6640625" style="1" customWidth="1"/>
    <col min="5387" max="5388" width="8.109375" style="1" customWidth="1"/>
    <col min="5389" max="5394" width="7.6640625" style="1" customWidth="1"/>
    <col min="5395" max="5632" width="9" style="1" customWidth="1"/>
    <col min="5633" max="5633" width="7.21875" style="1" customWidth="1"/>
    <col min="5634" max="5636" width="7.6640625" style="1" customWidth="1"/>
    <col min="5637" max="5637" width="7.44140625" style="1" customWidth="1"/>
    <col min="5638" max="5642" width="7.6640625" style="1" customWidth="1"/>
    <col min="5643" max="5644" width="8.109375" style="1" customWidth="1"/>
    <col min="5645" max="5650" width="7.6640625" style="1" customWidth="1"/>
    <col min="5651" max="5888" width="9" style="1" customWidth="1"/>
    <col min="5889" max="5889" width="7.21875" style="1" customWidth="1"/>
    <col min="5890" max="5892" width="7.6640625" style="1" customWidth="1"/>
    <col min="5893" max="5893" width="7.44140625" style="1" customWidth="1"/>
    <col min="5894" max="5898" width="7.6640625" style="1" customWidth="1"/>
    <col min="5899" max="5900" width="8.109375" style="1" customWidth="1"/>
    <col min="5901" max="5906" width="7.6640625" style="1" customWidth="1"/>
    <col min="5907" max="6144" width="9" style="1" customWidth="1"/>
    <col min="6145" max="6145" width="7.21875" style="1" customWidth="1"/>
    <col min="6146" max="6148" width="7.6640625" style="1" customWidth="1"/>
    <col min="6149" max="6149" width="7.44140625" style="1" customWidth="1"/>
    <col min="6150" max="6154" width="7.6640625" style="1" customWidth="1"/>
    <col min="6155" max="6156" width="8.109375" style="1" customWidth="1"/>
    <col min="6157" max="6162" width="7.6640625" style="1" customWidth="1"/>
    <col min="6163" max="6400" width="9" style="1" customWidth="1"/>
    <col min="6401" max="6401" width="7.21875" style="1" customWidth="1"/>
    <col min="6402" max="6404" width="7.6640625" style="1" customWidth="1"/>
    <col min="6405" max="6405" width="7.44140625" style="1" customWidth="1"/>
    <col min="6406" max="6410" width="7.6640625" style="1" customWidth="1"/>
    <col min="6411" max="6412" width="8.109375" style="1" customWidth="1"/>
    <col min="6413" max="6418" width="7.6640625" style="1" customWidth="1"/>
    <col min="6419" max="6656" width="9" style="1" customWidth="1"/>
    <col min="6657" max="6657" width="7.21875" style="1" customWidth="1"/>
    <col min="6658" max="6660" width="7.6640625" style="1" customWidth="1"/>
    <col min="6661" max="6661" width="7.44140625" style="1" customWidth="1"/>
    <col min="6662" max="6666" width="7.6640625" style="1" customWidth="1"/>
    <col min="6667" max="6668" width="8.109375" style="1" customWidth="1"/>
    <col min="6669" max="6674" width="7.6640625" style="1" customWidth="1"/>
    <col min="6675" max="6912" width="9" style="1" customWidth="1"/>
    <col min="6913" max="6913" width="7.21875" style="1" customWidth="1"/>
    <col min="6914" max="6916" width="7.6640625" style="1" customWidth="1"/>
    <col min="6917" max="6917" width="7.44140625" style="1" customWidth="1"/>
    <col min="6918" max="6922" width="7.6640625" style="1" customWidth="1"/>
    <col min="6923" max="6924" width="8.109375" style="1" customWidth="1"/>
    <col min="6925" max="6930" width="7.6640625" style="1" customWidth="1"/>
    <col min="6931" max="7168" width="9" style="1" customWidth="1"/>
    <col min="7169" max="7169" width="7.21875" style="1" customWidth="1"/>
    <col min="7170" max="7172" width="7.6640625" style="1" customWidth="1"/>
    <col min="7173" max="7173" width="7.44140625" style="1" customWidth="1"/>
    <col min="7174" max="7178" width="7.6640625" style="1" customWidth="1"/>
    <col min="7179" max="7180" width="8.109375" style="1" customWidth="1"/>
    <col min="7181" max="7186" width="7.6640625" style="1" customWidth="1"/>
    <col min="7187" max="7424" width="9" style="1" customWidth="1"/>
    <col min="7425" max="7425" width="7.21875" style="1" customWidth="1"/>
    <col min="7426" max="7428" width="7.6640625" style="1" customWidth="1"/>
    <col min="7429" max="7429" width="7.44140625" style="1" customWidth="1"/>
    <col min="7430" max="7434" width="7.6640625" style="1" customWidth="1"/>
    <col min="7435" max="7436" width="8.109375" style="1" customWidth="1"/>
    <col min="7437" max="7442" width="7.6640625" style="1" customWidth="1"/>
    <col min="7443" max="7680" width="9" style="1" customWidth="1"/>
    <col min="7681" max="7681" width="7.21875" style="1" customWidth="1"/>
    <col min="7682" max="7684" width="7.6640625" style="1" customWidth="1"/>
    <col min="7685" max="7685" width="7.44140625" style="1" customWidth="1"/>
    <col min="7686" max="7690" width="7.6640625" style="1" customWidth="1"/>
    <col min="7691" max="7692" width="8.109375" style="1" customWidth="1"/>
    <col min="7693" max="7698" width="7.6640625" style="1" customWidth="1"/>
    <col min="7699" max="7936" width="9" style="1" customWidth="1"/>
    <col min="7937" max="7937" width="7.21875" style="1" customWidth="1"/>
    <col min="7938" max="7940" width="7.6640625" style="1" customWidth="1"/>
    <col min="7941" max="7941" width="7.44140625" style="1" customWidth="1"/>
    <col min="7942" max="7946" width="7.6640625" style="1" customWidth="1"/>
    <col min="7947" max="7948" width="8.109375" style="1" customWidth="1"/>
    <col min="7949" max="7954" width="7.6640625" style="1" customWidth="1"/>
    <col min="7955" max="8192" width="9" style="1" customWidth="1"/>
    <col min="8193" max="8193" width="7.21875" style="1" customWidth="1"/>
    <col min="8194" max="8196" width="7.6640625" style="1" customWidth="1"/>
    <col min="8197" max="8197" width="7.44140625" style="1" customWidth="1"/>
    <col min="8198" max="8202" width="7.6640625" style="1" customWidth="1"/>
    <col min="8203" max="8204" width="8.109375" style="1" customWidth="1"/>
    <col min="8205" max="8210" width="7.6640625" style="1" customWidth="1"/>
    <col min="8211" max="8448" width="9" style="1" customWidth="1"/>
    <col min="8449" max="8449" width="7.21875" style="1" customWidth="1"/>
    <col min="8450" max="8452" width="7.6640625" style="1" customWidth="1"/>
    <col min="8453" max="8453" width="7.44140625" style="1" customWidth="1"/>
    <col min="8454" max="8458" width="7.6640625" style="1" customWidth="1"/>
    <col min="8459" max="8460" width="8.109375" style="1" customWidth="1"/>
    <col min="8461" max="8466" width="7.6640625" style="1" customWidth="1"/>
    <col min="8467" max="8704" width="9" style="1" customWidth="1"/>
    <col min="8705" max="8705" width="7.21875" style="1" customWidth="1"/>
    <col min="8706" max="8708" width="7.6640625" style="1" customWidth="1"/>
    <col min="8709" max="8709" width="7.44140625" style="1" customWidth="1"/>
    <col min="8710" max="8714" width="7.6640625" style="1" customWidth="1"/>
    <col min="8715" max="8716" width="8.109375" style="1" customWidth="1"/>
    <col min="8717" max="8722" width="7.6640625" style="1" customWidth="1"/>
    <col min="8723" max="8960" width="9" style="1" customWidth="1"/>
    <col min="8961" max="8961" width="7.21875" style="1" customWidth="1"/>
    <col min="8962" max="8964" width="7.6640625" style="1" customWidth="1"/>
    <col min="8965" max="8965" width="7.44140625" style="1" customWidth="1"/>
    <col min="8966" max="8970" width="7.6640625" style="1" customWidth="1"/>
    <col min="8971" max="8972" width="8.109375" style="1" customWidth="1"/>
    <col min="8973" max="8978" width="7.6640625" style="1" customWidth="1"/>
    <col min="8979" max="9216" width="9" style="1" customWidth="1"/>
    <col min="9217" max="9217" width="7.21875" style="1" customWidth="1"/>
    <col min="9218" max="9220" width="7.6640625" style="1" customWidth="1"/>
    <col min="9221" max="9221" width="7.44140625" style="1" customWidth="1"/>
    <col min="9222" max="9226" width="7.6640625" style="1" customWidth="1"/>
    <col min="9227" max="9228" width="8.109375" style="1" customWidth="1"/>
    <col min="9229" max="9234" width="7.6640625" style="1" customWidth="1"/>
    <col min="9235" max="9472" width="9" style="1" customWidth="1"/>
    <col min="9473" max="9473" width="7.21875" style="1" customWidth="1"/>
    <col min="9474" max="9476" width="7.6640625" style="1" customWidth="1"/>
    <col min="9477" max="9477" width="7.44140625" style="1" customWidth="1"/>
    <col min="9478" max="9482" width="7.6640625" style="1" customWidth="1"/>
    <col min="9483" max="9484" width="8.109375" style="1" customWidth="1"/>
    <col min="9485" max="9490" width="7.6640625" style="1" customWidth="1"/>
    <col min="9491" max="9728" width="9" style="1" customWidth="1"/>
    <col min="9729" max="9729" width="7.21875" style="1" customWidth="1"/>
    <col min="9730" max="9732" width="7.6640625" style="1" customWidth="1"/>
    <col min="9733" max="9733" width="7.44140625" style="1" customWidth="1"/>
    <col min="9734" max="9738" width="7.6640625" style="1" customWidth="1"/>
    <col min="9739" max="9740" width="8.109375" style="1" customWidth="1"/>
    <col min="9741" max="9746" width="7.6640625" style="1" customWidth="1"/>
    <col min="9747" max="9984" width="9" style="1" customWidth="1"/>
    <col min="9985" max="9985" width="7.21875" style="1" customWidth="1"/>
    <col min="9986" max="9988" width="7.6640625" style="1" customWidth="1"/>
    <col min="9989" max="9989" width="7.44140625" style="1" customWidth="1"/>
    <col min="9990" max="9994" width="7.6640625" style="1" customWidth="1"/>
    <col min="9995" max="9996" width="8.109375" style="1" customWidth="1"/>
    <col min="9997" max="10002" width="7.6640625" style="1" customWidth="1"/>
    <col min="10003" max="10240" width="9" style="1" customWidth="1"/>
    <col min="10241" max="10241" width="7.21875" style="1" customWidth="1"/>
    <col min="10242" max="10244" width="7.6640625" style="1" customWidth="1"/>
    <col min="10245" max="10245" width="7.44140625" style="1" customWidth="1"/>
    <col min="10246" max="10250" width="7.6640625" style="1" customWidth="1"/>
    <col min="10251" max="10252" width="8.109375" style="1" customWidth="1"/>
    <col min="10253" max="10258" width="7.6640625" style="1" customWidth="1"/>
    <col min="10259" max="10496" width="9" style="1" customWidth="1"/>
    <col min="10497" max="10497" width="7.21875" style="1" customWidth="1"/>
    <col min="10498" max="10500" width="7.6640625" style="1" customWidth="1"/>
    <col min="10501" max="10501" width="7.44140625" style="1" customWidth="1"/>
    <col min="10502" max="10506" width="7.6640625" style="1" customWidth="1"/>
    <col min="10507" max="10508" width="8.109375" style="1" customWidth="1"/>
    <col min="10509" max="10514" width="7.6640625" style="1" customWidth="1"/>
    <col min="10515" max="10752" width="9" style="1" customWidth="1"/>
    <col min="10753" max="10753" width="7.21875" style="1" customWidth="1"/>
    <col min="10754" max="10756" width="7.6640625" style="1" customWidth="1"/>
    <col min="10757" max="10757" width="7.44140625" style="1" customWidth="1"/>
    <col min="10758" max="10762" width="7.6640625" style="1" customWidth="1"/>
    <col min="10763" max="10764" width="8.109375" style="1" customWidth="1"/>
    <col min="10765" max="10770" width="7.6640625" style="1" customWidth="1"/>
    <col min="10771" max="11008" width="9" style="1" customWidth="1"/>
    <col min="11009" max="11009" width="7.21875" style="1" customWidth="1"/>
    <col min="11010" max="11012" width="7.6640625" style="1" customWidth="1"/>
    <col min="11013" max="11013" width="7.44140625" style="1" customWidth="1"/>
    <col min="11014" max="11018" width="7.6640625" style="1" customWidth="1"/>
    <col min="11019" max="11020" width="8.109375" style="1" customWidth="1"/>
    <col min="11021" max="11026" width="7.6640625" style="1" customWidth="1"/>
    <col min="11027" max="11264" width="9" style="1" customWidth="1"/>
    <col min="11265" max="11265" width="7.21875" style="1" customWidth="1"/>
    <col min="11266" max="11268" width="7.6640625" style="1" customWidth="1"/>
    <col min="11269" max="11269" width="7.44140625" style="1" customWidth="1"/>
    <col min="11270" max="11274" width="7.6640625" style="1" customWidth="1"/>
    <col min="11275" max="11276" width="8.109375" style="1" customWidth="1"/>
    <col min="11277" max="11282" width="7.6640625" style="1" customWidth="1"/>
    <col min="11283" max="11520" width="9" style="1" customWidth="1"/>
    <col min="11521" max="11521" width="7.21875" style="1" customWidth="1"/>
    <col min="11522" max="11524" width="7.6640625" style="1" customWidth="1"/>
    <col min="11525" max="11525" width="7.44140625" style="1" customWidth="1"/>
    <col min="11526" max="11530" width="7.6640625" style="1" customWidth="1"/>
    <col min="11531" max="11532" width="8.109375" style="1" customWidth="1"/>
    <col min="11533" max="11538" width="7.6640625" style="1" customWidth="1"/>
    <col min="11539" max="11776" width="9" style="1" customWidth="1"/>
    <col min="11777" max="11777" width="7.21875" style="1" customWidth="1"/>
    <col min="11778" max="11780" width="7.6640625" style="1" customWidth="1"/>
    <col min="11781" max="11781" width="7.44140625" style="1" customWidth="1"/>
    <col min="11782" max="11786" width="7.6640625" style="1" customWidth="1"/>
    <col min="11787" max="11788" width="8.109375" style="1" customWidth="1"/>
    <col min="11789" max="11794" width="7.6640625" style="1" customWidth="1"/>
    <col min="11795" max="12032" width="9" style="1" customWidth="1"/>
    <col min="12033" max="12033" width="7.21875" style="1" customWidth="1"/>
    <col min="12034" max="12036" width="7.6640625" style="1" customWidth="1"/>
    <col min="12037" max="12037" width="7.44140625" style="1" customWidth="1"/>
    <col min="12038" max="12042" width="7.6640625" style="1" customWidth="1"/>
    <col min="12043" max="12044" width="8.109375" style="1" customWidth="1"/>
    <col min="12045" max="12050" width="7.6640625" style="1" customWidth="1"/>
    <col min="12051" max="12288" width="9" style="1" customWidth="1"/>
    <col min="12289" max="12289" width="7.21875" style="1" customWidth="1"/>
    <col min="12290" max="12292" width="7.6640625" style="1" customWidth="1"/>
    <col min="12293" max="12293" width="7.44140625" style="1" customWidth="1"/>
    <col min="12294" max="12298" width="7.6640625" style="1" customWidth="1"/>
    <col min="12299" max="12300" width="8.109375" style="1" customWidth="1"/>
    <col min="12301" max="12306" width="7.6640625" style="1" customWidth="1"/>
    <col min="12307" max="12544" width="9" style="1" customWidth="1"/>
    <col min="12545" max="12545" width="7.21875" style="1" customWidth="1"/>
    <col min="12546" max="12548" width="7.6640625" style="1" customWidth="1"/>
    <col min="12549" max="12549" width="7.44140625" style="1" customWidth="1"/>
    <col min="12550" max="12554" width="7.6640625" style="1" customWidth="1"/>
    <col min="12555" max="12556" width="8.109375" style="1" customWidth="1"/>
    <col min="12557" max="12562" width="7.6640625" style="1" customWidth="1"/>
    <col min="12563" max="12800" width="9" style="1" customWidth="1"/>
    <col min="12801" max="12801" width="7.21875" style="1" customWidth="1"/>
    <col min="12802" max="12804" width="7.6640625" style="1" customWidth="1"/>
    <col min="12805" max="12805" width="7.44140625" style="1" customWidth="1"/>
    <col min="12806" max="12810" width="7.6640625" style="1" customWidth="1"/>
    <col min="12811" max="12812" width="8.109375" style="1" customWidth="1"/>
    <col min="12813" max="12818" width="7.6640625" style="1" customWidth="1"/>
    <col min="12819" max="13056" width="9" style="1" customWidth="1"/>
    <col min="13057" max="13057" width="7.21875" style="1" customWidth="1"/>
    <col min="13058" max="13060" width="7.6640625" style="1" customWidth="1"/>
    <col min="13061" max="13061" width="7.44140625" style="1" customWidth="1"/>
    <col min="13062" max="13066" width="7.6640625" style="1" customWidth="1"/>
    <col min="13067" max="13068" width="8.109375" style="1" customWidth="1"/>
    <col min="13069" max="13074" width="7.6640625" style="1" customWidth="1"/>
    <col min="13075" max="13312" width="9" style="1" customWidth="1"/>
    <col min="13313" max="13313" width="7.21875" style="1" customWidth="1"/>
    <col min="13314" max="13316" width="7.6640625" style="1" customWidth="1"/>
    <col min="13317" max="13317" width="7.44140625" style="1" customWidth="1"/>
    <col min="13318" max="13322" width="7.6640625" style="1" customWidth="1"/>
    <col min="13323" max="13324" width="8.109375" style="1" customWidth="1"/>
    <col min="13325" max="13330" width="7.6640625" style="1" customWidth="1"/>
    <col min="13331" max="13568" width="9" style="1" customWidth="1"/>
    <col min="13569" max="13569" width="7.21875" style="1" customWidth="1"/>
    <col min="13570" max="13572" width="7.6640625" style="1" customWidth="1"/>
    <col min="13573" max="13573" width="7.44140625" style="1" customWidth="1"/>
    <col min="13574" max="13578" width="7.6640625" style="1" customWidth="1"/>
    <col min="13579" max="13580" width="8.109375" style="1" customWidth="1"/>
    <col min="13581" max="13586" width="7.6640625" style="1" customWidth="1"/>
    <col min="13587" max="13824" width="9" style="1" customWidth="1"/>
    <col min="13825" max="13825" width="7.21875" style="1" customWidth="1"/>
    <col min="13826" max="13828" width="7.6640625" style="1" customWidth="1"/>
    <col min="13829" max="13829" width="7.44140625" style="1" customWidth="1"/>
    <col min="13830" max="13834" width="7.6640625" style="1" customWidth="1"/>
    <col min="13835" max="13836" width="8.109375" style="1" customWidth="1"/>
    <col min="13837" max="13842" width="7.6640625" style="1" customWidth="1"/>
    <col min="13843" max="14080" width="9" style="1" customWidth="1"/>
    <col min="14081" max="14081" width="7.21875" style="1" customWidth="1"/>
    <col min="14082" max="14084" width="7.6640625" style="1" customWidth="1"/>
    <col min="14085" max="14085" width="7.44140625" style="1" customWidth="1"/>
    <col min="14086" max="14090" width="7.6640625" style="1" customWidth="1"/>
    <col min="14091" max="14092" width="8.109375" style="1" customWidth="1"/>
    <col min="14093" max="14098" width="7.6640625" style="1" customWidth="1"/>
    <col min="14099" max="14336" width="9" style="1" customWidth="1"/>
    <col min="14337" max="14337" width="7.21875" style="1" customWidth="1"/>
    <col min="14338" max="14340" width="7.6640625" style="1" customWidth="1"/>
    <col min="14341" max="14341" width="7.44140625" style="1" customWidth="1"/>
    <col min="14342" max="14346" width="7.6640625" style="1" customWidth="1"/>
    <col min="14347" max="14348" width="8.109375" style="1" customWidth="1"/>
    <col min="14349" max="14354" width="7.6640625" style="1" customWidth="1"/>
    <col min="14355" max="14592" width="9" style="1" customWidth="1"/>
    <col min="14593" max="14593" width="7.21875" style="1" customWidth="1"/>
    <col min="14594" max="14596" width="7.6640625" style="1" customWidth="1"/>
    <col min="14597" max="14597" width="7.44140625" style="1" customWidth="1"/>
    <col min="14598" max="14602" width="7.6640625" style="1" customWidth="1"/>
    <col min="14603" max="14604" width="8.109375" style="1" customWidth="1"/>
    <col min="14605" max="14610" width="7.6640625" style="1" customWidth="1"/>
    <col min="14611" max="14848" width="9" style="1" customWidth="1"/>
    <col min="14849" max="14849" width="7.21875" style="1" customWidth="1"/>
    <col min="14850" max="14852" width="7.6640625" style="1" customWidth="1"/>
    <col min="14853" max="14853" width="7.44140625" style="1" customWidth="1"/>
    <col min="14854" max="14858" width="7.6640625" style="1" customWidth="1"/>
    <col min="14859" max="14860" width="8.109375" style="1" customWidth="1"/>
    <col min="14861" max="14866" width="7.6640625" style="1" customWidth="1"/>
    <col min="14867" max="15104" width="9" style="1" customWidth="1"/>
    <col min="15105" max="15105" width="7.21875" style="1" customWidth="1"/>
    <col min="15106" max="15108" width="7.6640625" style="1" customWidth="1"/>
    <col min="15109" max="15109" width="7.44140625" style="1" customWidth="1"/>
    <col min="15110" max="15114" width="7.6640625" style="1" customWidth="1"/>
    <col min="15115" max="15116" width="8.109375" style="1" customWidth="1"/>
    <col min="15117" max="15122" width="7.6640625" style="1" customWidth="1"/>
    <col min="15123" max="15360" width="9" style="1" customWidth="1"/>
    <col min="15361" max="15361" width="7.21875" style="1" customWidth="1"/>
    <col min="15362" max="15364" width="7.6640625" style="1" customWidth="1"/>
    <col min="15365" max="15365" width="7.44140625" style="1" customWidth="1"/>
    <col min="15366" max="15370" width="7.6640625" style="1" customWidth="1"/>
    <col min="15371" max="15372" width="8.109375" style="1" customWidth="1"/>
    <col min="15373" max="15378" width="7.6640625" style="1" customWidth="1"/>
    <col min="15379" max="15616" width="9" style="1" customWidth="1"/>
    <col min="15617" max="15617" width="7.21875" style="1" customWidth="1"/>
    <col min="15618" max="15620" width="7.6640625" style="1" customWidth="1"/>
    <col min="15621" max="15621" width="7.44140625" style="1" customWidth="1"/>
    <col min="15622" max="15626" width="7.6640625" style="1" customWidth="1"/>
    <col min="15627" max="15628" width="8.109375" style="1" customWidth="1"/>
    <col min="15629" max="15634" width="7.6640625" style="1" customWidth="1"/>
    <col min="15635" max="15872" width="9" style="1" customWidth="1"/>
    <col min="15873" max="15873" width="7.21875" style="1" customWidth="1"/>
    <col min="15874" max="15876" width="7.6640625" style="1" customWidth="1"/>
    <col min="15877" max="15877" width="7.44140625" style="1" customWidth="1"/>
    <col min="15878" max="15882" width="7.6640625" style="1" customWidth="1"/>
    <col min="15883" max="15884" width="8.109375" style="1" customWidth="1"/>
    <col min="15885" max="15890" width="7.6640625" style="1" customWidth="1"/>
    <col min="15891" max="16128" width="9" style="1" customWidth="1"/>
    <col min="16129" max="16129" width="7.21875" style="1" customWidth="1"/>
    <col min="16130" max="16132" width="7.6640625" style="1" customWidth="1"/>
    <col min="16133" max="16133" width="7.44140625" style="1" customWidth="1"/>
    <col min="16134" max="16138" width="7.6640625" style="1" customWidth="1"/>
    <col min="16139" max="16140" width="8.109375" style="1" customWidth="1"/>
    <col min="16141" max="16146" width="7.6640625" style="1" customWidth="1"/>
    <col min="16147" max="16384" width="9" style="1" customWidth="1"/>
  </cols>
  <sheetData>
    <row r="1" spans="1:18" ht="13.65" customHeight="1" x14ac:dyDescent="0.2">
      <c r="G1" s="33" t="s">
        <v>38</v>
      </c>
      <c r="H1" s="33"/>
      <c r="I1" s="33"/>
      <c r="J1" s="33"/>
      <c r="K1" s="33"/>
      <c r="L1" s="33"/>
    </row>
    <row r="2" spans="1:18" x14ac:dyDescent="0.2">
      <c r="H2" s="34" t="s">
        <v>52</v>
      </c>
      <c r="I2" s="34"/>
      <c r="J2" s="34"/>
      <c r="K2" s="34"/>
    </row>
    <row r="5" spans="1:18" ht="13.8" thickBot="1" x14ac:dyDescent="0.25"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5" t="s">
        <v>1</v>
      </c>
      <c r="Q5" s="49"/>
      <c r="R5" s="49"/>
    </row>
    <row r="6" spans="1:18" x14ac:dyDescent="0.2">
      <c r="A6" s="36" t="s">
        <v>2</v>
      </c>
      <c r="B6" s="37" t="s">
        <v>3</v>
      </c>
      <c r="C6" s="37" t="s">
        <v>4</v>
      </c>
      <c r="D6" s="37"/>
      <c r="E6" s="37"/>
      <c r="F6" s="4" t="s">
        <v>3</v>
      </c>
      <c r="G6" s="5"/>
      <c r="H6" s="39" t="s">
        <v>5</v>
      </c>
      <c r="I6" s="40"/>
      <c r="J6" s="40"/>
      <c r="K6" s="40"/>
      <c r="L6" s="40"/>
      <c r="M6" s="40"/>
      <c r="N6" s="41"/>
      <c r="O6" s="6"/>
      <c r="P6" s="50" t="s">
        <v>6</v>
      </c>
      <c r="Q6" s="51"/>
      <c r="R6" s="52"/>
    </row>
    <row r="7" spans="1:18" x14ac:dyDescent="0.2">
      <c r="A7" s="20"/>
      <c r="B7" s="38"/>
      <c r="C7" s="38" t="s">
        <v>39</v>
      </c>
      <c r="D7" s="7" t="s">
        <v>8</v>
      </c>
      <c r="E7" s="38" t="s">
        <v>9</v>
      </c>
      <c r="F7" s="8" t="s">
        <v>10</v>
      </c>
      <c r="G7" s="38" t="s">
        <v>40</v>
      </c>
      <c r="H7" s="38"/>
      <c r="I7" s="38"/>
      <c r="J7" s="38" t="s">
        <v>12</v>
      </c>
      <c r="K7" s="38"/>
      <c r="L7" s="38"/>
      <c r="M7" s="38" t="s">
        <v>13</v>
      </c>
      <c r="N7" s="38"/>
      <c r="O7" s="38"/>
      <c r="P7" s="53"/>
      <c r="Q7" s="54"/>
      <c r="R7" s="55"/>
    </row>
    <row r="8" spans="1:18" x14ac:dyDescent="0.2">
      <c r="A8" s="20"/>
      <c r="B8" s="38"/>
      <c r="C8" s="38"/>
      <c r="D8" s="7" t="s">
        <v>41</v>
      </c>
      <c r="E8" s="44"/>
      <c r="F8" s="9" t="s">
        <v>15</v>
      </c>
      <c r="G8" s="7" t="s">
        <v>16</v>
      </c>
      <c r="H8" s="7" t="s">
        <v>17</v>
      </c>
      <c r="I8" s="7" t="s">
        <v>18</v>
      </c>
      <c r="J8" s="7" t="s">
        <v>16</v>
      </c>
      <c r="K8" s="7" t="s">
        <v>17</v>
      </c>
      <c r="L8" s="7" t="s">
        <v>18</v>
      </c>
      <c r="M8" s="7" t="s">
        <v>16</v>
      </c>
      <c r="N8" s="7" t="s">
        <v>17</v>
      </c>
      <c r="O8" s="7" t="s">
        <v>18</v>
      </c>
      <c r="P8" s="7" t="s">
        <v>16</v>
      </c>
      <c r="Q8" s="7" t="s">
        <v>17</v>
      </c>
      <c r="R8" s="10" t="s">
        <v>19</v>
      </c>
    </row>
    <row r="9" spans="1:18" x14ac:dyDescent="0.2">
      <c r="A9" s="20" t="s">
        <v>20</v>
      </c>
      <c r="B9" s="22">
        <f>SUM(B11:B26)</f>
        <v>17746</v>
      </c>
      <c r="C9" s="22">
        <v>3226</v>
      </c>
      <c r="D9" s="12">
        <v>0</v>
      </c>
      <c r="E9" s="22">
        <f>SUM(C9:D10)</f>
        <v>3443</v>
      </c>
      <c r="F9" s="22">
        <f>B9+E9</f>
        <v>21189</v>
      </c>
      <c r="G9" s="22">
        <f t="shared" ref="G9:R9" si="0">SUM(G11:G26)</f>
        <v>2486</v>
      </c>
      <c r="H9" s="22">
        <f t="shared" si="0"/>
        <v>14030</v>
      </c>
      <c r="I9" s="22">
        <f t="shared" si="0"/>
        <v>16516</v>
      </c>
      <c r="J9" s="22">
        <f t="shared" si="0"/>
        <v>0</v>
      </c>
      <c r="K9" s="22">
        <f t="shared" si="0"/>
        <v>0</v>
      </c>
      <c r="L9" s="22">
        <f t="shared" si="0"/>
        <v>0</v>
      </c>
      <c r="M9" s="22">
        <f t="shared" si="0"/>
        <v>66</v>
      </c>
      <c r="N9" s="22">
        <f t="shared" si="0"/>
        <v>522</v>
      </c>
      <c r="O9" s="22">
        <f t="shared" si="0"/>
        <v>588</v>
      </c>
      <c r="P9" s="22">
        <f t="shared" si="0"/>
        <v>2552</v>
      </c>
      <c r="Q9" s="22">
        <f t="shared" si="0"/>
        <v>14552</v>
      </c>
      <c r="R9" s="28">
        <f t="shared" si="0"/>
        <v>17104</v>
      </c>
    </row>
    <row r="10" spans="1:18" x14ac:dyDescent="0.2">
      <c r="A10" s="20"/>
      <c r="B10" s="30"/>
      <c r="C10" s="30"/>
      <c r="D10" s="12">
        <v>217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8"/>
    </row>
    <row r="11" spans="1:18" x14ac:dyDescent="0.2">
      <c r="A11" s="20" t="s">
        <v>21</v>
      </c>
      <c r="B11" s="22">
        <v>200</v>
      </c>
      <c r="C11" s="26"/>
      <c r="D11" s="26"/>
      <c r="E11" s="26"/>
      <c r="F11" s="22">
        <f>B11</f>
        <v>200</v>
      </c>
      <c r="G11" s="22">
        <v>11</v>
      </c>
      <c r="H11" s="26">
        <v>266</v>
      </c>
      <c r="I11" s="26">
        <f>SUM(G11:H12)</f>
        <v>277</v>
      </c>
      <c r="J11" s="26">
        <v>0</v>
      </c>
      <c r="K11" s="26">
        <v>0</v>
      </c>
      <c r="L11" s="26">
        <f>SUM(J11:K12)</f>
        <v>0</v>
      </c>
      <c r="M11" s="26">
        <v>4</v>
      </c>
      <c r="N11" s="26">
        <v>55</v>
      </c>
      <c r="O11" s="26">
        <f>SUM(M11:N12)</f>
        <v>59</v>
      </c>
      <c r="P11" s="26">
        <f>G11+J11+M11</f>
        <v>15</v>
      </c>
      <c r="Q11" s="26">
        <f>H11+K11+N11</f>
        <v>321</v>
      </c>
      <c r="R11" s="31">
        <f>SUM(P11:Q12)</f>
        <v>336</v>
      </c>
    </row>
    <row r="12" spans="1:18" x14ac:dyDescent="0.2">
      <c r="A12" s="20"/>
      <c r="B12" s="30"/>
      <c r="C12" s="26"/>
      <c r="D12" s="26"/>
      <c r="E12" s="26"/>
      <c r="F12" s="30"/>
      <c r="G12" s="30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32"/>
    </row>
    <row r="13" spans="1:18" x14ac:dyDescent="0.2">
      <c r="A13" s="20" t="s">
        <v>22</v>
      </c>
      <c r="B13" s="26">
        <v>268</v>
      </c>
      <c r="C13" s="26"/>
      <c r="D13" s="26"/>
      <c r="E13" s="26"/>
      <c r="F13" s="22">
        <f>B13</f>
        <v>268</v>
      </c>
      <c r="G13" s="22">
        <v>123</v>
      </c>
      <c r="H13" s="26">
        <v>1697</v>
      </c>
      <c r="I13" s="26">
        <f>SUM(G13:H14)</f>
        <v>1820</v>
      </c>
      <c r="J13" s="26">
        <v>0</v>
      </c>
      <c r="K13" s="26">
        <v>0</v>
      </c>
      <c r="L13" s="26">
        <f>SUM(J13:K14)</f>
        <v>0</v>
      </c>
      <c r="M13" s="26">
        <v>2</v>
      </c>
      <c r="N13" s="26">
        <v>46</v>
      </c>
      <c r="O13" s="26">
        <f>SUM(M13:N14)</f>
        <v>48</v>
      </c>
      <c r="P13" s="26">
        <f t="shared" ref="P13:Q13" si="1">G13+J13+M13</f>
        <v>125</v>
      </c>
      <c r="Q13" s="26">
        <f t="shared" si="1"/>
        <v>1743</v>
      </c>
      <c r="R13" s="31">
        <f>SUM(P13:Q14)</f>
        <v>1868</v>
      </c>
    </row>
    <row r="14" spans="1:18" x14ac:dyDescent="0.2">
      <c r="A14" s="20"/>
      <c r="B14" s="26"/>
      <c r="C14" s="26"/>
      <c r="D14" s="26"/>
      <c r="E14" s="26"/>
      <c r="F14" s="30"/>
      <c r="G14" s="30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32"/>
    </row>
    <row r="15" spans="1:18" x14ac:dyDescent="0.2">
      <c r="A15" s="20" t="s">
        <v>23</v>
      </c>
      <c r="B15" s="26">
        <v>4330</v>
      </c>
      <c r="C15" s="26"/>
      <c r="D15" s="26"/>
      <c r="E15" s="26"/>
      <c r="F15" s="22">
        <f>B15</f>
        <v>4330</v>
      </c>
      <c r="G15" s="22">
        <v>513</v>
      </c>
      <c r="H15" s="26">
        <v>3279</v>
      </c>
      <c r="I15" s="26">
        <f>SUM(G15:H16)</f>
        <v>3792</v>
      </c>
      <c r="J15" s="26">
        <v>0</v>
      </c>
      <c r="K15" s="26">
        <v>0</v>
      </c>
      <c r="L15" s="26">
        <f>SUM(J15:K16)</f>
        <v>0</v>
      </c>
      <c r="M15" s="26">
        <v>27</v>
      </c>
      <c r="N15" s="26">
        <v>146</v>
      </c>
      <c r="O15" s="26">
        <f>SUM(M15:N16)</f>
        <v>173</v>
      </c>
      <c r="P15" s="26">
        <f t="shared" ref="P15:Q15" si="2">G15+J15+M15</f>
        <v>540</v>
      </c>
      <c r="Q15" s="26">
        <f t="shared" si="2"/>
        <v>3425</v>
      </c>
      <c r="R15" s="31">
        <f>SUM(P15:Q16)</f>
        <v>3965</v>
      </c>
    </row>
    <row r="16" spans="1:18" x14ac:dyDescent="0.2">
      <c r="A16" s="20"/>
      <c r="B16" s="26"/>
      <c r="C16" s="26"/>
      <c r="D16" s="26"/>
      <c r="E16" s="26"/>
      <c r="F16" s="30"/>
      <c r="G16" s="30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32"/>
    </row>
    <row r="17" spans="1:18" x14ac:dyDescent="0.2">
      <c r="A17" s="20" t="s">
        <v>24</v>
      </c>
      <c r="B17" s="26">
        <v>5386</v>
      </c>
      <c r="C17" s="26"/>
      <c r="D17" s="26"/>
      <c r="E17" s="26"/>
      <c r="F17" s="22">
        <f>B17</f>
        <v>5386</v>
      </c>
      <c r="G17" s="22">
        <v>762</v>
      </c>
      <c r="H17" s="26">
        <v>3344</v>
      </c>
      <c r="I17" s="26">
        <f>SUM(G17:H18)</f>
        <v>4106</v>
      </c>
      <c r="J17" s="26">
        <v>0</v>
      </c>
      <c r="K17" s="26">
        <v>0</v>
      </c>
      <c r="L17" s="26">
        <f>SUM(J17:K18)</f>
        <v>0</v>
      </c>
      <c r="M17" s="26">
        <v>12</v>
      </c>
      <c r="N17" s="26">
        <v>68</v>
      </c>
      <c r="O17" s="26">
        <f>SUM(M17:N18)</f>
        <v>80</v>
      </c>
      <c r="P17" s="26">
        <f t="shared" ref="P17:Q17" si="3">G17+J17+M17</f>
        <v>774</v>
      </c>
      <c r="Q17" s="26">
        <f t="shared" si="3"/>
        <v>3412</v>
      </c>
      <c r="R17" s="31">
        <f>SUM(P17:Q18)</f>
        <v>4186</v>
      </c>
    </row>
    <row r="18" spans="1:18" x14ac:dyDescent="0.2">
      <c r="A18" s="20"/>
      <c r="B18" s="26"/>
      <c r="C18" s="26"/>
      <c r="D18" s="26"/>
      <c r="E18" s="26"/>
      <c r="F18" s="30"/>
      <c r="G18" s="30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32"/>
    </row>
    <row r="19" spans="1:18" x14ac:dyDescent="0.2">
      <c r="A19" s="20" t="s">
        <v>25</v>
      </c>
      <c r="B19" s="26">
        <v>2854</v>
      </c>
      <c r="C19" s="26"/>
      <c r="D19" s="26"/>
      <c r="E19" s="26"/>
      <c r="F19" s="22">
        <f>B19</f>
        <v>2854</v>
      </c>
      <c r="G19" s="22">
        <v>402</v>
      </c>
      <c r="H19" s="26">
        <v>2255</v>
      </c>
      <c r="I19" s="26">
        <f>SUM(G19:H20)</f>
        <v>2657</v>
      </c>
      <c r="J19" s="26">
        <v>0</v>
      </c>
      <c r="K19" s="26">
        <v>0</v>
      </c>
      <c r="L19" s="26">
        <f>SUM(J19:K20)</f>
        <v>0</v>
      </c>
      <c r="M19" s="26">
        <v>2</v>
      </c>
      <c r="N19" s="26">
        <v>65</v>
      </c>
      <c r="O19" s="26">
        <f>SUM(M19:N20)</f>
        <v>67</v>
      </c>
      <c r="P19" s="26">
        <f t="shared" ref="P19:Q19" si="4">G19+J19+M19</f>
        <v>404</v>
      </c>
      <c r="Q19" s="26">
        <f t="shared" si="4"/>
        <v>2320</v>
      </c>
      <c r="R19" s="31">
        <f>SUM(P19:Q20)</f>
        <v>2724</v>
      </c>
    </row>
    <row r="20" spans="1:18" x14ac:dyDescent="0.2">
      <c r="A20" s="20"/>
      <c r="B20" s="26"/>
      <c r="C20" s="26"/>
      <c r="D20" s="26"/>
      <c r="E20" s="26"/>
      <c r="F20" s="30"/>
      <c r="G20" s="30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32"/>
    </row>
    <row r="21" spans="1:18" x14ac:dyDescent="0.2">
      <c r="A21" s="20" t="s">
        <v>26</v>
      </c>
      <c r="B21" s="26">
        <v>3084</v>
      </c>
      <c r="C21" s="26"/>
      <c r="D21" s="26"/>
      <c r="E21" s="26"/>
      <c r="F21" s="22">
        <f>B21</f>
        <v>3084</v>
      </c>
      <c r="G21" s="22">
        <v>415</v>
      </c>
      <c r="H21" s="26">
        <v>787</v>
      </c>
      <c r="I21" s="26">
        <f>SUM(G21:H22)</f>
        <v>1202</v>
      </c>
      <c r="J21" s="26">
        <v>0</v>
      </c>
      <c r="K21" s="26">
        <v>0</v>
      </c>
      <c r="L21" s="26">
        <f>SUM(J21:K22)</f>
        <v>0</v>
      </c>
      <c r="M21" s="26">
        <v>14</v>
      </c>
      <c r="N21" s="26">
        <v>58</v>
      </c>
      <c r="O21" s="26">
        <f>SUM(M21:N22)</f>
        <v>72</v>
      </c>
      <c r="P21" s="26">
        <f t="shared" ref="P21:Q21" si="5">G21+J21+M21</f>
        <v>429</v>
      </c>
      <c r="Q21" s="26">
        <f t="shared" si="5"/>
        <v>845</v>
      </c>
      <c r="R21" s="31">
        <f>SUM(P21:Q22)</f>
        <v>1274</v>
      </c>
    </row>
    <row r="22" spans="1:18" x14ac:dyDescent="0.2">
      <c r="A22" s="20"/>
      <c r="B22" s="26"/>
      <c r="C22" s="26"/>
      <c r="D22" s="26"/>
      <c r="E22" s="26"/>
      <c r="F22" s="30"/>
      <c r="G22" s="30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32"/>
    </row>
    <row r="23" spans="1:18" x14ac:dyDescent="0.2">
      <c r="A23" s="20" t="s">
        <v>27</v>
      </c>
      <c r="B23" s="26">
        <v>155</v>
      </c>
      <c r="C23" s="26"/>
      <c r="D23" s="26"/>
      <c r="E23" s="26"/>
      <c r="F23" s="22">
        <f>B23</f>
        <v>155</v>
      </c>
      <c r="G23" s="22">
        <v>91</v>
      </c>
      <c r="H23" s="26">
        <v>382</v>
      </c>
      <c r="I23" s="26">
        <f>SUM(G23:H24)</f>
        <v>473</v>
      </c>
      <c r="J23" s="26">
        <v>0</v>
      </c>
      <c r="K23" s="26">
        <v>0</v>
      </c>
      <c r="L23" s="26">
        <f>SUM(J23:K24)</f>
        <v>0</v>
      </c>
      <c r="M23" s="26">
        <v>3</v>
      </c>
      <c r="N23" s="26">
        <v>39</v>
      </c>
      <c r="O23" s="26">
        <f>SUM(M23:N24)</f>
        <v>42</v>
      </c>
      <c r="P23" s="26">
        <f t="shared" ref="P23:Q23" si="6">G23+J23+M23</f>
        <v>94</v>
      </c>
      <c r="Q23" s="26">
        <f t="shared" si="6"/>
        <v>421</v>
      </c>
      <c r="R23" s="31">
        <f>SUM(P23:Q24)</f>
        <v>515</v>
      </c>
    </row>
    <row r="24" spans="1:18" x14ac:dyDescent="0.2">
      <c r="A24" s="20"/>
      <c r="B24" s="26"/>
      <c r="C24" s="26"/>
      <c r="D24" s="26"/>
      <c r="E24" s="26"/>
      <c r="F24" s="30"/>
      <c r="G24" s="30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32"/>
    </row>
    <row r="25" spans="1:18" x14ac:dyDescent="0.2">
      <c r="A25" s="20" t="s">
        <v>28</v>
      </c>
      <c r="B25" s="26">
        <v>1469</v>
      </c>
      <c r="C25" s="26"/>
      <c r="D25" s="26"/>
      <c r="E25" s="26"/>
      <c r="F25" s="26">
        <f>B25</f>
        <v>1469</v>
      </c>
      <c r="G25" s="22">
        <v>169</v>
      </c>
      <c r="H25" s="26">
        <v>2020</v>
      </c>
      <c r="I25" s="22">
        <f>SUM(G25:H26)</f>
        <v>2189</v>
      </c>
      <c r="J25" s="26">
        <v>0</v>
      </c>
      <c r="K25" s="26">
        <v>0</v>
      </c>
      <c r="L25" s="22">
        <f>SUM(J25:K26)</f>
        <v>0</v>
      </c>
      <c r="M25" s="26">
        <v>2</v>
      </c>
      <c r="N25" s="26">
        <v>45</v>
      </c>
      <c r="O25" s="22">
        <f>SUM(M25:N26)</f>
        <v>47</v>
      </c>
      <c r="P25" s="26">
        <f>G25+J25+M25</f>
        <v>171</v>
      </c>
      <c r="Q25" s="26">
        <f>H25+K25+N25</f>
        <v>2065</v>
      </c>
      <c r="R25" s="28">
        <f>SUM(P25:Q26)</f>
        <v>2236</v>
      </c>
    </row>
    <row r="26" spans="1:18" ht="13.8" thickBot="1" x14ac:dyDescent="0.25">
      <c r="A26" s="21"/>
      <c r="B26" s="27"/>
      <c r="C26" s="27"/>
      <c r="D26" s="27"/>
      <c r="E26" s="27"/>
      <c r="F26" s="27"/>
      <c r="G26" s="23"/>
      <c r="H26" s="27"/>
      <c r="I26" s="23"/>
      <c r="J26" s="27"/>
      <c r="K26" s="27"/>
      <c r="L26" s="23"/>
      <c r="M26" s="27"/>
      <c r="N26" s="27"/>
      <c r="O26" s="23"/>
      <c r="P26" s="27"/>
      <c r="Q26" s="27"/>
      <c r="R26" s="29"/>
    </row>
    <row r="29" spans="1:18" ht="13.65" customHeight="1" x14ac:dyDescent="0.2">
      <c r="B29" s="2" t="s">
        <v>29</v>
      </c>
      <c r="C29" s="46" t="s">
        <v>30</v>
      </c>
      <c r="D29" s="46"/>
      <c r="E29" s="14">
        <v>18101</v>
      </c>
      <c r="F29" s="47" t="s">
        <v>31</v>
      </c>
      <c r="G29" s="48"/>
      <c r="H29" s="13">
        <f>B9/E29</f>
        <v>0.98038782387713386</v>
      </c>
      <c r="I29" s="2"/>
      <c r="J29" s="17" t="s">
        <v>32</v>
      </c>
      <c r="K29" s="46" t="s">
        <v>42</v>
      </c>
      <c r="L29" s="46"/>
      <c r="M29" s="15">
        <v>13632</v>
      </c>
      <c r="N29" s="18" t="s">
        <v>31</v>
      </c>
      <c r="O29" s="19"/>
      <c r="P29" s="13">
        <f>H9/M29</f>
        <v>1.0291960093896713</v>
      </c>
    </row>
    <row r="30" spans="1:18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8" ht="13.65" customHeight="1" x14ac:dyDescent="0.2">
      <c r="B31" s="2"/>
      <c r="C31" s="46" t="s">
        <v>33</v>
      </c>
      <c r="D31" s="46"/>
      <c r="E31" s="16">
        <v>20449</v>
      </c>
      <c r="F31" s="47" t="s">
        <v>31</v>
      </c>
      <c r="G31" s="48"/>
      <c r="H31" s="13">
        <f>B9/E31</f>
        <v>0.86781749718812651</v>
      </c>
      <c r="I31" s="2"/>
      <c r="J31" s="17" t="s">
        <v>34</v>
      </c>
      <c r="K31" s="46" t="s">
        <v>42</v>
      </c>
      <c r="L31" s="46"/>
      <c r="M31" s="16">
        <v>16456</v>
      </c>
      <c r="N31" s="18" t="s">
        <v>31</v>
      </c>
      <c r="O31" s="19"/>
      <c r="P31" s="13">
        <f>H9/M31</f>
        <v>0.85257656781720947</v>
      </c>
    </row>
    <row r="32" spans="1:18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 ht="13.65" customHeight="1" x14ac:dyDescent="0.2">
      <c r="B33" s="2"/>
      <c r="C33" s="46" t="s">
        <v>35</v>
      </c>
      <c r="D33" s="46"/>
      <c r="E33" s="15">
        <v>14141</v>
      </c>
      <c r="F33" s="47" t="s">
        <v>31</v>
      </c>
      <c r="G33" s="48"/>
      <c r="H33" s="13">
        <f>Q9/E33</f>
        <v>1.0290644226009475</v>
      </c>
      <c r="I33" s="2"/>
      <c r="J33" s="2"/>
      <c r="K33" s="2"/>
      <c r="L33" s="2"/>
      <c r="M33" s="2"/>
      <c r="N33" s="2"/>
      <c r="O33" s="2"/>
      <c r="P33" s="2"/>
    </row>
    <row r="34" spans="2:16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2:16" ht="13.65" customHeight="1" x14ac:dyDescent="0.2">
      <c r="C35" s="46" t="s">
        <v>36</v>
      </c>
      <c r="D35" s="46"/>
      <c r="E35" s="16">
        <v>17047</v>
      </c>
      <c r="F35" s="47" t="s">
        <v>31</v>
      </c>
      <c r="G35" s="48"/>
      <c r="H35" s="13">
        <f>Q9/E35</f>
        <v>0.85363993664574411</v>
      </c>
    </row>
  </sheetData>
  <mergeCells count="184"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  <mergeCell ref="G1:L1"/>
    <mergeCell ref="P5:R5"/>
    <mergeCell ref="Q9:Q10"/>
    <mergeCell ref="R9:R10"/>
    <mergeCell ref="L9:L10"/>
    <mergeCell ref="M9:M10"/>
    <mergeCell ref="N9:N10"/>
    <mergeCell ref="I9:I10"/>
    <mergeCell ref="J9:J10"/>
    <mergeCell ref="K9:K10"/>
    <mergeCell ref="H2:K2"/>
    <mergeCell ref="A9:A10"/>
    <mergeCell ref="B9:B10"/>
    <mergeCell ref="C9:C10"/>
    <mergeCell ref="E9:E10"/>
    <mergeCell ref="F9:F10"/>
    <mergeCell ref="G9:G10"/>
    <mergeCell ref="H9:H10"/>
    <mergeCell ref="P11:P12"/>
    <mergeCell ref="Q11:Q12"/>
    <mergeCell ref="F11:F12"/>
    <mergeCell ref="O9:O10"/>
    <mergeCell ref="P9:P10"/>
    <mergeCell ref="R11:R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O11:O12"/>
    <mergeCell ref="M13:M14"/>
    <mergeCell ref="N13:N14"/>
    <mergeCell ref="O13:O14"/>
    <mergeCell ref="A11:A12"/>
    <mergeCell ref="B11:B12"/>
    <mergeCell ref="C11:C12"/>
    <mergeCell ref="D11:D12"/>
    <mergeCell ref="E11:E12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21:A22"/>
    <mergeCell ref="B21:B22"/>
    <mergeCell ref="C21:C22"/>
    <mergeCell ref="D21:D22"/>
    <mergeCell ref="E21:E22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25:A26"/>
    <mergeCell ref="B25:B26"/>
    <mergeCell ref="C25:C26"/>
    <mergeCell ref="D25:D26"/>
    <mergeCell ref="E25:E26"/>
    <mergeCell ref="F25:F26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C7218-9BD1-41FF-ADCF-24BF391437F2}">
  <sheetPr>
    <pageSetUpPr fitToPage="1"/>
  </sheetPr>
  <dimension ref="A1:R35"/>
  <sheetViews>
    <sheetView zoomScaleNormal="100" workbookViewId="0"/>
  </sheetViews>
  <sheetFormatPr defaultRowHeight="13.2" x14ac:dyDescent="0.2"/>
  <cols>
    <col min="1" max="1" width="7.21875" style="1" customWidth="1"/>
    <col min="2" max="4" width="7.6640625" style="1" customWidth="1"/>
    <col min="5" max="5" width="7.44140625" style="1" customWidth="1"/>
    <col min="6" max="10" width="7.6640625" style="1" customWidth="1"/>
    <col min="11" max="12" width="8.109375" style="1" customWidth="1"/>
    <col min="13" max="18" width="7.6640625" style="1" customWidth="1"/>
    <col min="19" max="256" width="9" style="1" customWidth="1"/>
    <col min="257" max="257" width="7.21875" style="1" customWidth="1"/>
    <col min="258" max="260" width="7.6640625" style="1" customWidth="1"/>
    <col min="261" max="261" width="7.44140625" style="1" customWidth="1"/>
    <col min="262" max="266" width="7.6640625" style="1" customWidth="1"/>
    <col min="267" max="268" width="8.109375" style="1" customWidth="1"/>
    <col min="269" max="274" width="7.6640625" style="1" customWidth="1"/>
    <col min="275" max="512" width="9" style="1" customWidth="1"/>
    <col min="513" max="513" width="7.21875" style="1" customWidth="1"/>
    <col min="514" max="516" width="7.6640625" style="1" customWidth="1"/>
    <col min="517" max="517" width="7.44140625" style="1" customWidth="1"/>
    <col min="518" max="522" width="7.6640625" style="1" customWidth="1"/>
    <col min="523" max="524" width="8.109375" style="1" customWidth="1"/>
    <col min="525" max="530" width="7.6640625" style="1" customWidth="1"/>
    <col min="531" max="768" width="9" style="1" customWidth="1"/>
    <col min="769" max="769" width="7.21875" style="1" customWidth="1"/>
    <col min="770" max="772" width="7.6640625" style="1" customWidth="1"/>
    <col min="773" max="773" width="7.44140625" style="1" customWidth="1"/>
    <col min="774" max="778" width="7.6640625" style="1" customWidth="1"/>
    <col min="779" max="780" width="8.109375" style="1" customWidth="1"/>
    <col min="781" max="786" width="7.6640625" style="1" customWidth="1"/>
    <col min="787" max="1024" width="9" style="1" customWidth="1"/>
    <col min="1025" max="1025" width="7.21875" style="1" customWidth="1"/>
    <col min="1026" max="1028" width="7.6640625" style="1" customWidth="1"/>
    <col min="1029" max="1029" width="7.44140625" style="1" customWidth="1"/>
    <col min="1030" max="1034" width="7.6640625" style="1" customWidth="1"/>
    <col min="1035" max="1036" width="8.109375" style="1" customWidth="1"/>
    <col min="1037" max="1042" width="7.6640625" style="1" customWidth="1"/>
    <col min="1043" max="1280" width="9" style="1" customWidth="1"/>
    <col min="1281" max="1281" width="7.21875" style="1" customWidth="1"/>
    <col min="1282" max="1284" width="7.6640625" style="1" customWidth="1"/>
    <col min="1285" max="1285" width="7.44140625" style="1" customWidth="1"/>
    <col min="1286" max="1290" width="7.6640625" style="1" customWidth="1"/>
    <col min="1291" max="1292" width="8.109375" style="1" customWidth="1"/>
    <col min="1293" max="1298" width="7.6640625" style="1" customWidth="1"/>
    <col min="1299" max="1536" width="9" style="1" customWidth="1"/>
    <col min="1537" max="1537" width="7.21875" style="1" customWidth="1"/>
    <col min="1538" max="1540" width="7.6640625" style="1" customWidth="1"/>
    <col min="1541" max="1541" width="7.44140625" style="1" customWidth="1"/>
    <col min="1542" max="1546" width="7.6640625" style="1" customWidth="1"/>
    <col min="1547" max="1548" width="8.109375" style="1" customWidth="1"/>
    <col min="1549" max="1554" width="7.6640625" style="1" customWidth="1"/>
    <col min="1555" max="1792" width="9" style="1" customWidth="1"/>
    <col min="1793" max="1793" width="7.21875" style="1" customWidth="1"/>
    <col min="1794" max="1796" width="7.6640625" style="1" customWidth="1"/>
    <col min="1797" max="1797" width="7.44140625" style="1" customWidth="1"/>
    <col min="1798" max="1802" width="7.6640625" style="1" customWidth="1"/>
    <col min="1803" max="1804" width="8.109375" style="1" customWidth="1"/>
    <col min="1805" max="1810" width="7.6640625" style="1" customWidth="1"/>
    <col min="1811" max="2048" width="9" style="1" customWidth="1"/>
    <col min="2049" max="2049" width="7.21875" style="1" customWidth="1"/>
    <col min="2050" max="2052" width="7.6640625" style="1" customWidth="1"/>
    <col min="2053" max="2053" width="7.44140625" style="1" customWidth="1"/>
    <col min="2054" max="2058" width="7.6640625" style="1" customWidth="1"/>
    <col min="2059" max="2060" width="8.109375" style="1" customWidth="1"/>
    <col min="2061" max="2066" width="7.6640625" style="1" customWidth="1"/>
    <col min="2067" max="2304" width="9" style="1" customWidth="1"/>
    <col min="2305" max="2305" width="7.21875" style="1" customWidth="1"/>
    <col min="2306" max="2308" width="7.6640625" style="1" customWidth="1"/>
    <col min="2309" max="2309" width="7.44140625" style="1" customWidth="1"/>
    <col min="2310" max="2314" width="7.6640625" style="1" customWidth="1"/>
    <col min="2315" max="2316" width="8.109375" style="1" customWidth="1"/>
    <col min="2317" max="2322" width="7.6640625" style="1" customWidth="1"/>
    <col min="2323" max="2560" width="9" style="1" customWidth="1"/>
    <col min="2561" max="2561" width="7.21875" style="1" customWidth="1"/>
    <col min="2562" max="2564" width="7.6640625" style="1" customWidth="1"/>
    <col min="2565" max="2565" width="7.44140625" style="1" customWidth="1"/>
    <col min="2566" max="2570" width="7.6640625" style="1" customWidth="1"/>
    <col min="2571" max="2572" width="8.109375" style="1" customWidth="1"/>
    <col min="2573" max="2578" width="7.6640625" style="1" customWidth="1"/>
    <col min="2579" max="2816" width="9" style="1" customWidth="1"/>
    <col min="2817" max="2817" width="7.21875" style="1" customWidth="1"/>
    <col min="2818" max="2820" width="7.6640625" style="1" customWidth="1"/>
    <col min="2821" max="2821" width="7.44140625" style="1" customWidth="1"/>
    <col min="2822" max="2826" width="7.6640625" style="1" customWidth="1"/>
    <col min="2827" max="2828" width="8.109375" style="1" customWidth="1"/>
    <col min="2829" max="2834" width="7.6640625" style="1" customWidth="1"/>
    <col min="2835" max="3072" width="9" style="1" customWidth="1"/>
    <col min="3073" max="3073" width="7.21875" style="1" customWidth="1"/>
    <col min="3074" max="3076" width="7.6640625" style="1" customWidth="1"/>
    <col min="3077" max="3077" width="7.44140625" style="1" customWidth="1"/>
    <col min="3078" max="3082" width="7.6640625" style="1" customWidth="1"/>
    <col min="3083" max="3084" width="8.109375" style="1" customWidth="1"/>
    <col min="3085" max="3090" width="7.6640625" style="1" customWidth="1"/>
    <col min="3091" max="3328" width="9" style="1" customWidth="1"/>
    <col min="3329" max="3329" width="7.21875" style="1" customWidth="1"/>
    <col min="3330" max="3332" width="7.6640625" style="1" customWidth="1"/>
    <col min="3333" max="3333" width="7.44140625" style="1" customWidth="1"/>
    <col min="3334" max="3338" width="7.6640625" style="1" customWidth="1"/>
    <col min="3339" max="3340" width="8.109375" style="1" customWidth="1"/>
    <col min="3341" max="3346" width="7.6640625" style="1" customWidth="1"/>
    <col min="3347" max="3584" width="9" style="1" customWidth="1"/>
    <col min="3585" max="3585" width="7.21875" style="1" customWidth="1"/>
    <col min="3586" max="3588" width="7.6640625" style="1" customWidth="1"/>
    <col min="3589" max="3589" width="7.44140625" style="1" customWidth="1"/>
    <col min="3590" max="3594" width="7.6640625" style="1" customWidth="1"/>
    <col min="3595" max="3596" width="8.109375" style="1" customWidth="1"/>
    <col min="3597" max="3602" width="7.6640625" style="1" customWidth="1"/>
    <col min="3603" max="3840" width="9" style="1" customWidth="1"/>
    <col min="3841" max="3841" width="7.21875" style="1" customWidth="1"/>
    <col min="3842" max="3844" width="7.6640625" style="1" customWidth="1"/>
    <col min="3845" max="3845" width="7.44140625" style="1" customWidth="1"/>
    <col min="3846" max="3850" width="7.6640625" style="1" customWidth="1"/>
    <col min="3851" max="3852" width="8.109375" style="1" customWidth="1"/>
    <col min="3853" max="3858" width="7.6640625" style="1" customWidth="1"/>
    <col min="3859" max="4096" width="9" style="1" customWidth="1"/>
    <col min="4097" max="4097" width="7.21875" style="1" customWidth="1"/>
    <col min="4098" max="4100" width="7.6640625" style="1" customWidth="1"/>
    <col min="4101" max="4101" width="7.44140625" style="1" customWidth="1"/>
    <col min="4102" max="4106" width="7.6640625" style="1" customWidth="1"/>
    <col min="4107" max="4108" width="8.109375" style="1" customWidth="1"/>
    <col min="4109" max="4114" width="7.6640625" style="1" customWidth="1"/>
    <col min="4115" max="4352" width="9" style="1" customWidth="1"/>
    <col min="4353" max="4353" width="7.21875" style="1" customWidth="1"/>
    <col min="4354" max="4356" width="7.6640625" style="1" customWidth="1"/>
    <col min="4357" max="4357" width="7.44140625" style="1" customWidth="1"/>
    <col min="4358" max="4362" width="7.6640625" style="1" customWidth="1"/>
    <col min="4363" max="4364" width="8.109375" style="1" customWidth="1"/>
    <col min="4365" max="4370" width="7.6640625" style="1" customWidth="1"/>
    <col min="4371" max="4608" width="9" style="1" customWidth="1"/>
    <col min="4609" max="4609" width="7.21875" style="1" customWidth="1"/>
    <col min="4610" max="4612" width="7.6640625" style="1" customWidth="1"/>
    <col min="4613" max="4613" width="7.44140625" style="1" customWidth="1"/>
    <col min="4614" max="4618" width="7.6640625" style="1" customWidth="1"/>
    <col min="4619" max="4620" width="8.109375" style="1" customWidth="1"/>
    <col min="4621" max="4626" width="7.6640625" style="1" customWidth="1"/>
    <col min="4627" max="4864" width="9" style="1" customWidth="1"/>
    <col min="4865" max="4865" width="7.21875" style="1" customWidth="1"/>
    <col min="4866" max="4868" width="7.6640625" style="1" customWidth="1"/>
    <col min="4869" max="4869" width="7.44140625" style="1" customWidth="1"/>
    <col min="4870" max="4874" width="7.6640625" style="1" customWidth="1"/>
    <col min="4875" max="4876" width="8.109375" style="1" customWidth="1"/>
    <col min="4877" max="4882" width="7.6640625" style="1" customWidth="1"/>
    <col min="4883" max="5120" width="9" style="1" customWidth="1"/>
    <col min="5121" max="5121" width="7.21875" style="1" customWidth="1"/>
    <col min="5122" max="5124" width="7.6640625" style="1" customWidth="1"/>
    <col min="5125" max="5125" width="7.44140625" style="1" customWidth="1"/>
    <col min="5126" max="5130" width="7.6640625" style="1" customWidth="1"/>
    <col min="5131" max="5132" width="8.109375" style="1" customWidth="1"/>
    <col min="5133" max="5138" width="7.6640625" style="1" customWidth="1"/>
    <col min="5139" max="5376" width="9" style="1" customWidth="1"/>
    <col min="5377" max="5377" width="7.21875" style="1" customWidth="1"/>
    <col min="5378" max="5380" width="7.6640625" style="1" customWidth="1"/>
    <col min="5381" max="5381" width="7.44140625" style="1" customWidth="1"/>
    <col min="5382" max="5386" width="7.6640625" style="1" customWidth="1"/>
    <col min="5387" max="5388" width="8.109375" style="1" customWidth="1"/>
    <col min="5389" max="5394" width="7.6640625" style="1" customWidth="1"/>
    <col min="5395" max="5632" width="9" style="1" customWidth="1"/>
    <col min="5633" max="5633" width="7.21875" style="1" customWidth="1"/>
    <col min="5634" max="5636" width="7.6640625" style="1" customWidth="1"/>
    <col min="5637" max="5637" width="7.44140625" style="1" customWidth="1"/>
    <col min="5638" max="5642" width="7.6640625" style="1" customWidth="1"/>
    <col min="5643" max="5644" width="8.109375" style="1" customWidth="1"/>
    <col min="5645" max="5650" width="7.6640625" style="1" customWidth="1"/>
    <col min="5651" max="5888" width="9" style="1" customWidth="1"/>
    <col min="5889" max="5889" width="7.21875" style="1" customWidth="1"/>
    <col min="5890" max="5892" width="7.6640625" style="1" customWidth="1"/>
    <col min="5893" max="5893" width="7.44140625" style="1" customWidth="1"/>
    <col min="5894" max="5898" width="7.6640625" style="1" customWidth="1"/>
    <col min="5899" max="5900" width="8.109375" style="1" customWidth="1"/>
    <col min="5901" max="5906" width="7.6640625" style="1" customWidth="1"/>
    <col min="5907" max="6144" width="9" style="1" customWidth="1"/>
    <col min="6145" max="6145" width="7.21875" style="1" customWidth="1"/>
    <col min="6146" max="6148" width="7.6640625" style="1" customWidth="1"/>
    <col min="6149" max="6149" width="7.44140625" style="1" customWidth="1"/>
    <col min="6150" max="6154" width="7.6640625" style="1" customWidth="1"/>
    <col min="6155" max="6156" width="8.109375" style="1" customWidth="1"/>
    <col min="6157" max="6162" width="7.6640625" style="1" customWidth="1"/>
    <col min="6163" max="6400" width="9" style="1" customWidth="1"/>
    <col min="6401" max="6401" width="7.21875" style="1" customWidth="1"/>
    <col min="6402" max="6404" width="7.6640625" style="1" customWidth="1"/>
    <col min="6405" max="6405" width="7.44140625" style="1" customWidth="1"/>
    <col min="6406" max="6410" width="7.6640625" style="1" customWidth="1"/>
    <col min="6411" max="6412" width="8.109375" style="1" customWidth="1"/>
    <col min="6413" max="6418" width="7.6640625" style="1" customWidth="1"/>
    <col min="6419" max="6656" width="9" style="1" customWidth="1"/>
    <col min="6657" max="6657" width="7.21875" style="1" customWidth="1"/>
    <col min="6658" max="6660" width="7.6640625" style="1" customWidth="1"/>
    <col min="6661" max="6661" width="7.44140625" style="1" customWidth="1"/>
    <col min="6662" max="6666" width="7.6640625" style="1" customWidth="1"/>
    <col min="6667" max="6668" width="8.109375" style="1" customWidth="1"/>
    <col min="6669" max="6674" width="7.6640625" style="1" customWidth="1"/>
    <col min="6675" max="6912" width="9" style="1" customWidth="1"/>
    <col min="6913" max="6913" width="7.21875" style="1" customWidth="1"/>
    <col min="6914" max="6916" width="7.6640625" style="1" customWidth="1"/>
    <col min="6917" max="6917" width="7.44140625" style="1" customWidth="1"/>
    <col min="6918" max="6922" width="7.6640625" style="1" customWidth="1"/>
    <col min="6923" max="6924" width="8.109375" style="1" customWidth="1"/>
    <col min="6925" max="6930" width="7.6640625" style="1" customWidth="1"/>
    <col min="6931" max="7168" width="9" style="1" customWidth="1"/>
    <col min="7169" max="7169" width="7.21875" style="1" customWidth="1"/>
    <col min="7170" max="7172" width="7.6640625" style="1" customWidth="1"/>
    <col min="7173" max="7173" width="7.44140625" style="1" customWidth="1"/>
    <col min="7174" max="7178" width="7.6640625" style="1" customWidth="1"/>
    <col min="7179" max="7180" width="8.109375" style="1" customWidth="1"/>
    <col min="7181" max="7186" width="7.6640625" style="1" customWidth="1"/>
    <col min="7187" max="7424" width="9" style="1" customWidth="1"/>
    <col min="7425" max="7425" width="7.21875" style="1" customWidth="1"/>
    <col min="7426" max="7428" width="7.6640625" style="1" customWidth="1"/>
    <col min="7429" max="7429" width="7.44140625" style="1" customWidth="1"/>
    <col min="7430" max="7434" width="7.6640625" style="1" customWidth="1"/>
    <col min="7435" max="7436" width="8.109375" style="1" customWidth="1"/>
    <col min="7437" max="7442" width="7.6640625" style="1" customWidth="1"/>
    <col min="7443" max="7680" width="9" style="1" customWidth="1"/>
    <col min="7681" max="7681" width="7.21875" style="1" customWidth="1"/>
    <col min="7682" max="7684" width="7.6640625" style="1" customWidth="1"/>
    <col min="7685" max="7685" width="7.44140625" style="1" customWidth="1"/>
    <col min="7686" max="7690" width="7.6640625" style="1" customWidth="1"/>
    <col min="7691" max="7692" width="8.109375" style="1" customWidth="1"/>
    <col min="7693" max="7698" width="7.6640625" style="1" customWidth="1"/>
    <col min="7699" max="7936" width="9" style="1" customWidth="1"/>
    <col min="7937" max="7937" width="7.21875" style="1" customWidth="1"/>
    <col min="7938" max="7940" width="7.6640625" style="1" customWidth="1"/>
    <col min="7941" max="7941" width="7.44140625" style="1" customWidth="1"/>
    <col min="7942" max="7946" width="7.6640625" style="1" customWidth="1"/>
    <col min="7947" max="7948" width="8.109375" style="1" customWidth="1"/>
    <col min="7949" max="7954" width="7.6640625" style="1" customWidth="1"/>
    <col min="7955" max="8192" width="9" style="1" customWidth="1"/>
    <col min="8193" max="8193" width="7.21875" style="1" customWidth="1"/>
    <col min="8194" max="8196" width="7.6640625" style="1" customWidth="1"/>
    <col min="8197" max="8197" width="7.44140625" style="1" customWidth="1"/>
    <col min="8198" max="8202" width="7.6640625" style="1" customWidth="1"/>
    <col min="8203" max="8204" width="8.109375" style="1" customWidth="1"/>
    <col min="8205" max="8210" width="7.6640625" style="1" customWidth="1"/>
    <col min="8211" max="8448" width="9" style="1" customWidth="1"/>
    <col min="8449" max="8449" width="7.21875" style="1" customWidth="1"/>
    <col min="8450" max="8452" width="7.6640625" style="1" customWidth="1"/>
    <col min="8453" max="8453" width="7.44140625" style="1" customWidth="1"/>
    <col min="8454" max="8458" width="7.6640625" style="1" customWidth="1"/>
    <col min="8459" max="8460" width="8.109375" style="1" customWidth="1"/>
    <col min="8461" max="8466" width="7.6640625" style="1" customWidth="1"/>
    <col min="8467" max="8704" width="9" style="1" customWidth="1"/>
    <col min="8705" max="8705" width="7.21875" style="1" customWidth="1"/>
    <col min="8706" max="8708" width="7.6640625" style="1" customWidth="1"/>
    <col min="8709" max="8709" width="7.44140625" style="1" customWidth="1"/>
    <col min="8710" max="8714" width="7.6640625" style="1" customWidth="1"/>
    <col min="8715" max="8716" width="8.109375" style="1" customWidth="1"/>
    <col min="8717" max="8722" width="7.6640625" style="1" customWidth="1"/>
    <col min="8723" max="8960" width="9" style="1" customWidth="1"/>
    <col min="8961" max="8961" width="7.21875" style="1" customWidth="1"/>
    <col min="8962" max="8964" width="7.6640625" style="1" customWidth="1"/>
    <col min="8965" max="8965" width="7.44140625" style="1" customWidth="1"/>
    <col min="8966" max="8970" width="7.6640625" style="1" customWidth="1"/>
    <col min="8971" max="8972" width="8.109375" style="1" customWidth="1"/>
    <col min="8973" max="8978" width="7.6640625" style="1" customWidth="1"/>
    <col min="8979" max="9216" width="9" style="1" customWidth="1"/>
    <col min="9217" max="9217" width="7.21875" style="1" customWidth="1"/>
    <col min="9218" max="9220" width="7.6640625" style="1" customWidth="1"/>
    <col min="9221" max="9221" width="7.44140625" style="1" customWidth="1"/>
    <col min="9222" max="9226" width="7.6640625" style="1" customWidth="1"/>
    <col min="9227" max="9228" width="8.109375" style="1" customWidth="1"/>
    <col min="9229" max="9234" width="7.6640625" style="1" customWidth="1"/>
    <col min="9235" max="9472" width="9" style="1" customWidth="1"/>
    <col min="9473" max="9473" width="7.21875" style="1" customWidth="1"/>
    <col min="9474" max="9476" width="7.6640625" style="1" customWidth="1"/>
    <col min="9477" max="9477" width="7.44140625" style="1" customWidth="1"/>
    <col min="9478" max="9482" width="7.6640625" style="1" customWidth="1"/>
    <col min="9483" max="9484" width="8.109375" style="1" customWidth="1"/>
    <col min="9485" max="9490" width="7.6640625" style="1" customWidth="1"/>
    <col min="9491" max="9728" width="9" style="1" customWidth="1"/>
    <col min="9729" max="9729" width="7.21875" style="1" customWidth="1"/>
    <col min="9730" max="9732" width="7.6640625" style="1" customWidth="1"/>
    <col min="9733" max="9733" width="7.44140625" style="1" customWidth="1"/>
    <col min="9734" max="9738" width="7.6640625" style="1" customWidth="1"/>
    <col min="9739" max="9740" width="8.109375" style="1" customWidth="1"/>
    <col min="9741" max="9746" width="7.6640625" style="1" customWidth="1"/>
    <col min="9747" max="9984" width="9" style="1" customWidth="1"/>
    <col min="9985" max="9985" width="7.21875" style="1" customWidth="1"/>
    <col min="9986" max="9988" width="7.6640625" style="1" customWidth="1"/>
    <col min="9989" max="9989" width="7.44140625" style="1" customWidth="1"/>
    <col min="9990" max="9994" width="7.6640625" style="1" customWidth="1"/>
    <col min="9995" max="9996" width="8.109375" style="1" customWidth="1"/>
    <col min="9997" max="10002" width="7.6640625" style="1" customWidth="1"/>
    <col min="10003" max="10240" width="9" style="1" customWidth="1"/>
    <col min="10241" max="10241" width="7.21875" style="1" customWidth="1"/>
    <col min="10242" max="10244" width="7.6640625" style="1" customWidth="1"/>
    <col min="10245" max="10245" width="7.44140625" style="1" customWidth="1"/>
    <col min="10246" max="10250" width="7.6640625" style="1" customWidth="1"/>
    <col min="10251" max="10252" width="8.109375" style="1" customWidth="1"/>
    <col min="10253" max="10258" width="7.6640625" style="1" customWidth="1"/>
    <col min="10259" max="10496" width="9" style="1" customWidth="1"/>
    <col min="10497" max="10497" width="7.21875" style="1" customWidth="1"/>
    <col min="10498" max="10500" width="7.6640625" style="1" customWidth="1"/>
    <col min="10501" max="10501" width="7.44140625" style="1" customWidth="1"/>
    <col min="10502" max="10506" width="7.6640625" style="1" customWidth="1"/>
    <col min="10507" max="10508" width="8.109375" style="1" customWidth="1"/>
    <col min="10509" max="10514" width="7.6640625" style="1" customWidth="1"/>
    <col min="10515" max="10752" width="9" style="1" customWidth="1"/>
    <col min="10753" max="10753" width="7.21875" style="1" customWidth="1"/>
    <col min="10754" max="10756" width="7.6640625" style="1" customWidth="1"/>
    <col min="10757" max="10757" width="7.44140625" style="1" customWidth="1"/>
    <col min="10758" max="10762" width="7.6640625" style="1" customWidth="1"/>
    <col min="10763" max="10764" width="8.109375" style="1" customWidth="1"/>
    <col min="10765" max="10770" width="7.6640625" style="1" customWidth="1"/>
    <col min="10771" max="11008" width="9" style="1" customWidth="1"/>
    <col min="11009" max="11009" width="7.21875" style="1" customWidth="1"/>
    <col min="11010" max="11012" width="7.6640625" style="1" customWidth="1"/>
    <col min="11013" max="11013" width="7.44140625" style="1" customWidth="1"/>
    <col min="11014" max="11018" width="7.6640625" style="1" customWidth="1"/>
    <col min="11019" max="11020" width="8.109375" style="1" customWidth="1"/>
    <col min="11021" max="11026" width="7.6640625" style="1" customWidth="1"/>
    <col min="11027" max="11264" width="9" style="1" customWidth="1"/>
    <col min="11265" max="11265" width="7.21875" style="1" customWidth="1"/>
    <col min="11266" max="11268" width="7.6640625" style="1" customWidth="1"/>
    <col min="11269" max="11269" width="7.44140625" style="1" customWidth="1"/>
    <col min="11270" max="11274" width="7.6640625" style="1" customWidth="1"/>
    <col min="11275" max="11276" width="8.109375" style="1" customWidth="1"/>
    <col min="11277" max="11282" width="7.6640625" style="1" customWidth="1"/>
    <col min="11283" max="11520" width="9" style="1" customWidth="1"/>
    <col min="11521" max="11521" width="7.21875" style="1" customWidth="1"/>
    <col min="11522" max="11524" width="7.6640625" style="1" customWidth="1"/>
    <col min="11525" max="11525" width="7.44140625" style="1" customWidth="1"/>
    <col min="11526" max="11530" width="7.6640625" style="1" customWidth="1"/>
    <col min="11531" max="11532" width="8.109375" style="1" customWidth="1"/>
    <col min="11533" max="11538" width="7.6640625" style="1" customWidth="1"/>
    <col min="11539" max="11776" width="9" style="1" customWidth="1"/>
    <col min="11777" max="11777" width="7.21875" style="1" customWidth="1"/>
    <col min="11778" max="11780" width="7.6640625" style="1" customWidth="1"/>
    <col min="11781" max="11781" width="7.44140625" style="1" customWidth="1"/>
    <col min="11782" max="11786" width="7.6640625" style="1" customWidth="1"/>
    <col min="11787" max="11788" width="8.109375" style="1" customWidth="1"/>
    <col min="11789" max="11794" width="7.6640625" style="1" customWidth="1"/>
    <col min="11795" max="12032" width="9" style="1" customWidth="1"/>
    <col min="12033" max="12033" width="7.21875" style="1" customWidth="1"/>
    <col min="12034" max="12036" width="7.6640625" style="1" customWidth="1"/>
    <col min="12037" max="12037" width="7.44140625" style="1" customWidth="1"/>
    <col min="12038" max="12042" width="7.6640625" style="1" customWidth="1"/>
    <col min="12043" max="12044" width="8.109375" style="1" customWidth="1"/>
    <col min="12045" max="12050" width="7.6640625" style="1" customWidth="1"/>
    <col min="12051" max="12288" width="9" style="1" customWidth="1"/>
    <col min="12289" max="12289" width="7.21875" style="1" customWidth="1"/>
    <col min="12290" max="12292" width="7.6640625" style="1" customWidth="1"/>
    <col min="12293" max="12293" width="7.44140625" style="1" customWidth="1"/>
    <col min="12294" max="12298" width="7.6640625" style="1" customWidth="1"/>
    <col min="12299" max="12300" width="8.109375" style="1" customWidth="1"/>
    <col min="12301" max="12306" width="7.6640625" style="1" customWidth="1"/>
    <col min="12307" max="12544" width="9" style="1" customWidth="1"/>
    <col min="12545" max="12545" width="7.21875" style="1" customWidth="1"/>
    <col min="12546" max="12548" width="7.6640625" style="1" customWidth="1"/>
    <col min="12549" max="12549" width="7.44140625" style="1" customWidth="1"/>
    <col min="12550" max="12554" width="7.6640625" style="1" customWidth="1"/>
    <col min="12555" max="12556" width="8.109375" style="1" customWidth="1"/>
    <col min="12557" max="12562" width="7.6640625" style="1" customWidth="1"/>
    <col min="12563" max="12800" width="9" style="1" customWidth="1"/>
    <col min="12801" max="12801" width="7.21875" style="1" customWidth="1"/>
    <col min="12802" max="12804" width="7.6640625" style="1" customWidth="1"/>
    <col min="12805" max="12805" width="7.44140625" style="1" customWidth="1"/>
    <col min="12806" max="12810" width="7.6640625" style="1" customWidth="1"/>
    <col min="12811" max="12812" width="8.109375" style="1" customWidth="1"/>
    <col min="12813" max="12818" width="7.6640625" style="1" customWidth="1"/>
    <col min="12819" max="13056" width="9" style="1" customWidth="1"/>
    <col min="13057" max="13057" width="7.21875" style="1" customWidth="1"/>
    <col min="13058" max="13060" width="7.6640625" style="1" customWidth="1"/>
    <col min="13061" max="13061" width="7.44140625" style="1" customWidth="1"/>
    <col min="13062" max="13066" width="7.6640625" style="1" customWidth="1"/>
    <col min="13067" max="13068" width="8.109375" style="1" customWidth="1"/>
    <col min="13069" max="13074" width="7.6640625" style="1" customWidth="1"/>
    <col min="13075" max="13312" width="9" style="1" customWidth="1"/>
    <col min="13313" max="13313" width="7.21875" style="1" customWidth="1"/>
    <col min="13314" max="13316" width="7.6640625" style="1" customWidth="1"/>
    <col min="13317" max="13317" width="7.44140625" style="1" customWidth="1"/>
    <col min="13318" max="13322" width="7.6640625" style="1" customWidth="1"/>
    <col min="13323" max="13324" width="8.109375" style="1" customWidth="1"/>
    <col min="13325" max="13330" width="7.6640625" style="1" customWidth="1"/>
    <col min="13331" max="13568" width="9" style="1" customWidth="1"/>
    <col min="13569" max="13569" width="7.21875" style="1" customWidth="1"/>
    <col min="13570" max="13572" width="7.6640625" style="1" customWidth="1"/>
    <col min="13573" max="13573" width="7.44140625" style="1" customWidth="1"/>
    <col min="13574" max="13578" width="7.6640625" style="1" customWidth="1"/>
    <col min="13579" max="13580" width="8.109375" style="1" customWidth="1"/>
    <col min="13581" max="13586" width="7.6640625" style="1" customWidth="1"/>
    <col min="13587" max="13824" width="9" style="1" customWidth="1"/>
    <col min="13825" max="13825" width="7.21875" style="1" customWidth="1"/>
    <col min="13826" max="13828" width="7.6640625" style="1" customWidth="1"/>
    <col min="13829" max="13829" width="7.44140625" style="1" customWidth="1"/>
    <col min="13830" max="13834" width="7.6640625" style="1" customWidth="1"/>
    <col min="13835" max="13836" width="8.109375" style="1" customWidth="1"/>
    <col min="13837" max="13842" width="7.6640625" style="1" customWidth="1"/>
    <col min="13843" max="14080" width="9" style="1" customWidth="1"/>
    <col min="14081" max="14081" width="7.21875" style="1" customWidth="1"/>
    <col min="14082" max="14084" width="7.6640625" style="1" customWidth="1"/>
    <col min="14085" max="14085" width="7.44140625" style="1" customWidth="1"/>
    <col min="14086" max="14090" width="7.6640625" style="1" customWidth="1"/>
    <col min="14091" max="14092" width="8.109375" style="1" customWidth="1"/>
    <col min="14093" max="14098" width="7.6640625" style="1" customWidth="1"/>
    <col min="14099" max="14336" width="9" style="1" customWidth="1"/>
    <col min="14337" max="14337" width="7.21875" style="1" customWidth="1"/>
    <col min="14338" max="14340" width="7.6640625" style="1" customWidth="1"/>
    <col min="14341" max="14341" width="7.44140625" style="1" customWidth="1"/>
    <col min="14342" max="14346" width="7.6640625" style="1" customWidth="1"/>
    <col min="14347" max="14348" width="8.109375" style="1" customWidth="1"/>
    <col min="14349" max="14354" width="7.6640625" style="1" customWidth="1"/>
    <col min="14355" max="14592" width="9" style="1" customWidth="1"/>
    <col min="14593" max="14593" width="7.21875" style="1" customWidth="1"/>
    <col min="14594" max="14596" width="7.6640625" style="1" customWidth="1"/>
    <col min="14597" max="14597" width="7.44140625" style="1" customWidth="1"/>
    <col min="14598" max="14602" width="7.6640625" style="1" customWidth="1"/>
    <col min="14603" max="14604" width="8.109375" style="1" customWidth="1"/>
    <col min="14605" max="14610" width="7.6640625" style="1" customWidth="1"/>
    <col min="14611" max="14848" width="9" style="1" customWidth="1"/>
    <col min="14849" max="14849" width="7.21875" style="1" customWidth="1"/>
    <col min="14850" max="14852" width="7.6640625" style="1" customWidth="1"/>
    <col min="14853" max="14853" width="7.44140625" style="1" customWidth="1"/>
    <col min="14854" max="14858" width="7.6640625" style="1" customWidth="1"/>
    <col min="14859" max="14860" width="8.109375" style="1" customWidth="1"/>
    <col min="14861" max="14866" width="7.6640625" style="1" customWidth="1"/>
    <col min="14867" max="15104" width="9" style="1" customWidth="1"/>
    <col min="15105" max="15105" width="7.21875" style="1" customWidth="1"/>
    <col min="15106" max="15108" width="7.6640625" style="1" customWidth="1"/>
    <col min="15109" max="15109" width="7.44140625" style="1" customWidth="1"/>
    <col min="15110" max="15114" width="7.6640625" style="1" customWidth="1"/>
    <col min="15115" max="15116" width="8.109375" style="1" customWidth="1"/>
    <col min="15117" max="15122" width="7.6640625" style="1" customWidth="1"/>
    <col min="15123" max="15360" width="9" style="1" customWidth="1"/>
    <col min="15361" max="15361" width="7.21875" style="1" customWidth="1"/>
    <col min="15362" max="15364" width="7.6640625" style="1" customWidth="1"/>
    <col min="15365" max="15365" width="7.44140625" style="1" customWidth="1"/>
    <col min="15366" max="15370" width="7.6640625" style="1" customWidth="1"/>
    <col min="15371" max="15372" width="8.109375" style="1" customWidth="1"/>
    <col min="15373" max="15378" width="7.6640625" style="1" customWidth="1"/>
    <col min="15379" max="15616" width="9" style="1" customWidth="1"/>
    <col min="15617" max="15617" width="7.21875" style="1" customWidth="1"/>
    <col min="15618" max="15620" width="7.6640625" style="1" customWidth="1"/>
    <col min="15621" max="15621" width="7.44140625" style="1" customWidth="1"/>
    <col min="15622" max="15626" width="7.6640625" style="1" customWidth="1"/>
    <col min="15627" max="15628" width="8.109375" style="1" customWidth="1"/>
    <col min="15629" max="15634" width="7.6640625" style="1" customWidth="1"/>
    <col min="15635" max="15872" width="9" style="1" customWidth="1"/>
    <col min="15873" max="15873" width="7.21875" style="1" customWidth="1"/>
    <col min="15874" max="15876" width="7.6640625" style="1" customWidth="1"/>
    <col min="15877" max="15877" width="7.44140625" style="1" customWidth="1"/>
    <col min="15878" max="15882" width="7.6640625" style="1" customWidth="1"/>
    <col min="15883" max="15884" width="8.109375" style="1" customWidth="1"/>
    <col min="15885" max="15890" width="7.6640625" style="1" customWidth="1"/>
    <col min="15891" max="16128" width="9" style="1" customWidth="1"/>
    <col min="16129" max="16129" width="7.21875" style="1" customWidth="1"/>
    <col min="16130" max="16132" width="7.6640625" style="1" customWidth="1"/>
    <col min="16133" max="16133" width="7.44140625" style="1" customWidth="1"/>
    <col min="16134" max="16138" width="7.6640625" style="1" customWidth="1"/>
    <col min="16139" max="16140" width="8.109375" style="1" customWidth="1"/>
    <col min="16141" max="16146" width="7.6640625" style="1" customWidth="1"/>
    <col min="16147" max="16384" width="9" style="1" customWidth="1"/>
  </cols>
  <sheetData>
    <row r="1" spans="1:18" ht="13.65" customHeight="1" x14ac:dyDescent="0.2">
      <c r="G1" s="33" t="s">
        <v>38</v>
      </c>
      <c r="H1" s="33"/>
      <c r="I1" s="33"/>
      <c r="J1" s="33"/>
      <c r="K1" s="33"/>
      <c r="L1" s="33"/>
    </row>
    <row r="2" spans="1:18" x14ac:dyDescent="0.2">
      <c r="H2" s="34" t="s">
        <v>53</v>
      </c>
      <c r="I2" s="34"/>
      <c r="J2" s="34"/>
      <c r="K2" s="34"/>
    </row>
    <row r="5" spans="1:18" ht="13.8" thickBot="1" x14ac:dyDescent="0.25"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5" t="s">
        <v>1</v>
      </c>
      <c r="Q5" s="49"/>
      <c r="R5" s="49"/>
    </row>
    <row r="6" spans="1:18" x14ac:dyDescent="0.2">
      <c r="A6" s="36" t="s">
        <v>2</v>
      </c>
      <c r="B6" s="37" t="s">
        <v>3</v>
      </c>
      <c r="C6" s="37" t="s">
        <v>4</v>
      </c>
      <c r="D6" s="37"/>
      <c r="E6" s="37"/>
      <c r="F6" s="4" t="s">
        <v>3</v>
      </c>
      <c r="G6" s="5"/>
      <c r="H6" s="39" t="s">
        <v>5</v>
      </c>
      <c r="I6" s="40"/>
      <c r="J6" s="40"/>
      <c r="K6" s="40"/>
      <c r="L6" s="40"/>
      <c r="M6" s="40"/>
      <c r="N6" s="41"/>
      <c r="O6" s="6"/>
      <c r="P6" s="50" t="s">
        <v>6</v>
      </c>
      <c r="Q6" s="51"/>
      <c r="R6" s="52"/>
    </row>
    <row r="7" spans="1:18" x14ac:dyDescent="0.2">
      <c r="A7" s="20"/>
      <c r="B7" s="38"/>
      <c r="C7" s="38" t="s">
        <v>39</v>
      </c>
      <c r="D7" s="7" t="s">
        <v>8</v>
      </c>
      <c r="E7" s="38" t="s">
        <v>9</v>
      </c>
      <c r="F7" s="8" t="s">
        <v>10</v>
      </c>
      <c r="G7" s="38" t="s">
        <v>40</v>
      </c>
      <c r="H7" s="38"/>
      <c r="I7" s="38"/>
      <c r="J7" s="38" t="s">
        <v>12</v>
      </c>
      <c r="K7" s="38"/>
      <c r="L7" s="38"/>
      <c r="M7" s="38" t="s">
        <v>13</v>
      </c>
      <c r="N7" s="38"/>
      <c r="O7" s="38"/>
      <c r="P7" s="53"/>
      <c r="Q7" s="54"/>
      <c r="R7" s="55"/>
    </row>
    <row r="8" spans="1:18" x14ac:dyDescent="0.2">
      <c r="A8" s="20"/>
      <c r="B8" s="38"/>
      <c r="C8" s="38"/>
      <c r="D8" s="7" t="s">
        <v>41</v>
      </c>
      <c r="E8" s="44"/>
      <c r="F8" s="9" t="s">
        <v>15</v>
      </c>
      <c r="G8" s="7" t="s">
        <v>16</v>
      </c>
      <c r="H8" s="7" t="s">
        <v>17</v>
      </c>
      <c r="I8" s="7" t="s">
        <v>18</v>
      </c>
      <c r="J8" s="7" t="s">
        <v>16</v>
      </c>
      <c r="K8" s="7" t="s">
        <v>17</v>
      </c>
      <c r="L8" s="7" t="s">
        <v>18</v>
      </c>
      <c r="M8" s="7" t="s">
        <v>16</v>
      </c>
      <c r="N8" s="7" t="s">
        <v>17</v>
      </c>
      <c r="O8" s="7" t="s">
        <v>18</v>
      </c>
      <c r="P8" s="7" t="s">
        <v>16</v>
      </c>
      <c r="Q8" s="7" t="s">
        <v>17</v>
      </c>
      <c r="R8" s="10" t="s">
        <v>19</v>
      </c>
    </row>
    <row r="9" spans="1:18" x14ac:dyDescent="0.2">
      <c r="A9" s="20" t="s">
        <v>20</v>
      </c>
      <c r="B9" s="22">
        <f>SUM(B11:B26)</f>
        <v>18836</v>
      </c>
      <c r="C9" s="22">
        <v>3347</v>
      </c>
      <c r="D9" s="12">
        <v>0</v>
      </c>
      <c r="E9" s="22">
        <f>SUM(C9:D10)</f>
        <v>3582</v>
      </c>
      <c r="F9" s="22">
        <f>B9+E9</f>
        <v>22418</v>
      </c>
      <c r="G9" s="22">
        <f t="shared" ref="G9:R9" si="0">SUM(G11:G26)</f>
        <v>2587</v>
      </c>
      <c r="H9" s="22">
        <f t="shared" si="0"/>
        <v>14414</v>
      </c>
      <c r="I9" s="22">
        <f t="shared" si="0"/>
        <v>17001</v>
      </c>
      <c r="J9" s="22">
        <f t="shared" si="0"/>
        <v>0</v>
      </c>
      <c r="K9" s="22">
        <f t="shared" si="0"/>
        <v>0</v>
      </c>
      <c r="L9" s="22">
        <f t="shared" si="0"/>
        <v>0</v>
      </c>
      <c r="M9" s="22">
        <f t="shared" si="0"/>
        <v>68</v>
      </c>
      <c r="N9" s="22">
        <f t="shared" si="0"/>
        <v>561</v>
      </c>
      <c r="O9" s="22">
        <f t="shared" si="0"/>
        <v>629</v>
      </c>
      <c r="P9" s="22">
        <f t="shared" si="0"/>
        <v>2655</v>
      </c>
      <c r="Q9" s="22">
        <f t="shared" si="0"/>
        <v>14975</v>
      </c>
      <c r="R9" s="28">
        <f t="shared" si="0"/>
        <v>17630</v>
      </c>
    </row>
    <row r="10" spans="1:18" x14ac:dyDescent="0.2">
      <c r="A10" s="20"/>
      <c r="B10" s="30"/>
      <c r="C10" s="30"/>
      <c r="D10" s="12">
        <v>235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8"/>
    </row>
    <row r="11" spans="1:18" x14ac:dyDescent="0.2">
      <c r="A11" s="20" t="s">
        <v>21</v>
      </c>
      <c r="B11" s="22">
        <v>196</v>
      </c>
      <c r="C11" s="26"/>
      <c r="D11" s="26"/>
      <c r="E11" s="26"/>
      <c r="F11" s="22">
        <f>B11</f>
        <v>196</v>
      </c>
      <c r="G11" s="22">
        <v>11</v>
      </c>
      <c r="H11" s="26">
        <v>266</v>
      </c>
      <c r="I11" s="26">
        <f>SUM(G11:H12)</f>
        <v>277</v>
      </c>
      <c r="J11" s="26">
        <v>0</v>
      </c>
      <c r="K11" s="26">
        <v>0</v>
      </c>
      <c r="L11" s="26">
        <f>SUM(J11:K12)</f>
        <v>0</v>
      </c>
      <c r="M11" s="26">
        <v>3</v>
      </c>
      <c r="N11" s="26">
        <v>55</v>
      </c>
      <c r="O11" s="26">
        <f>SUM(M11:N12)</f>
        <v>58</v>
      </c>
      <c r="P11" s="26">
        <f>G11+J11+M11</f>
        <v>14</v>
      </c>
      <c r="Q11" s="26">
        <f>H11+K11+N11</f>
        <v>321</v>
      </c>
      <c r="R11" s="31">
        <f>SUM(P11:Q12)</f>
        <v>335</v>
      </c>
    </row>
    <row r="12" spans="1:18" x14ac:dyDescent="0.2">
      <c r="A12" s="20"/>
      <c r="B12" s="30"/>
      <c r="C12" s="26"/>
      <c r="D12" s="26"/>
      <c r="E12" s="26"/>
      <c r="F12" s="30"/>
      <c r="G12" s="30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32"/>
    </row>
    <row r="13" spans="1:18" x14ac:dyDescent="0.2">
      <c r="A13" s="20" t="s">
        <v>22</v>
      </c>
      <c r="B13" s="26">
        <v>207</v>
      </c>
      <c r="C13" s="26"/>
      <c r="D13" s="26"/>
      <c r="E13" s="26"/>
      <c r="F13" s="22">
        <f>B13</f>
        <v>207</v>
      </c>
      <c r="G13" s="22">
        <v>117</v>
      </c>
      <c r="H13" s="26">
        <v>1650</v>
      </c>
      <c r="I13" s="26">
        <f>SUM(G13:H14)</f>
        <v>1767</v>
      </c>
      <c r="J13" s="26">
        <v>0</v>
      </c>
      <c r="K13" s="26">
        <v>0</v>
      </c>
      <c r="L13" s="26">
        <f>SUM(J13:K14)</f>
        <v>0</v>
      </c>
      <c r="M13" s="26">
        <v>1</v>
      </c>
      <c r="N13" s="26">
        <v>52</v>
      </c>
      <c r="O13" s="26">
        <f>SUM(M13:N14)</f>
        <v>53</v>
      </c>
      <c r="P13" s="26">
        <f t="shared" ref="P13:Q13" si="1">G13+J13+M13</f>
        <v>118</v>
      </c>
      <c r="Q13" s="26">
        <f t="shared" si="1"/>
        <v>1702</v>
      </c>
      <c r="R13" s="31">
        <f>SUM(P13:Q14)</f>
        <v>1820</v>
      </c>
    </row>
    <row r="14" spans="1:18" x14ac:dyDescent="0.2">
      <c r="A14" s="20"/>
      <c r="B14" s="26"/>
      <c r="C14" s="26"/>
      <c r="D14" s="26"/>
      <c r="E14" s="26"/>
      <c r="F14" s="30"/>
      <c r="G14" s="30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32"/>
    </row>
    <row r="15" spans="1:18" x14ac:dyDescent="0.2">
      <c r="A15" s="20" t="s">
        <v>23</v>
      </c>
      <c r="B15" s="26">
        <v>4055</v>
      </c>
      <c r="C15" s="26"/>
      <c r="D15" s="26"/>
      <c r="E15" s="26"/>
      <c r="F15" s="22">
        <f>B15</f>
        <v>4055</v>
      </c>
      <c r="G15" s="22">
        <v>574</v>
      </c>
      <c r="H15" s="26">
        <v>3518</v>
      </c>
      <c r="I15" s="26">
        <f>SUM(G15:H16)</f>
        <v>4092</v>
      </c>
      <c r="J15" s="26">
        <v>0</v>
      </c>
      <c r="K15" s="26">
        <v>0</v>
      </c>
      <c r="L15" s="26">
        <f>SUM(J15:K16)</f>
        <v>0</v>
      </c>
      <c r="M15" s="26">
        <v>28</v>
      </c>
      <c r="N15" s="26">
        <v>163</v>
      </c>
      <c r="O15" s="26">
        <f>SUM(M15:N16)</f>
        <v>191</v>
      </c>
      <c r="P15" s="26">
        <f t="shared" ref="P15:Q15" si="2">G15+J15+M15</f>
        <v>602</v>
      </c>
      <c r="Q15" s="26">
        <f t="shared" si="2"/>
        <v>3681</v>
      </c>
      <c r="R15" s="31">
        <f>SUM(P15:Q16)</f>
        <v>4283</v>
      </c>
    </row>
    <row r="16" spans="1:18" x14ac:dyDescent="0.2">
      <c r="A16" s="20"/>
      <c r="B16" s="26"/>
      <c r="C16" s="26"/>
      <c r="D16" s="26"/>
      <c r="E16" s="26"/>
      <c r="F16" s="30"/>
      <c r="G16" s="30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32"/>
    </row>
    <row r="17" spans="1:18" x14ac:dyDescent="0.2">
      <c r="A17" s="20" t="s">
        <v>24</v>
      </c>
      <c r="B17" s="26">
        <v>6321</v>
      </c>
      <c r="C17" s="26"/>
      <c r="D17" s="26"/>
      <c r="E17" s="26"/>
      <c r="F17" s="22">
        <f>B17</f>
        <v>6321</v>
      </c>
      <c r="G17" s="22">
        <v>810</v>
      </c>
      <c r="H17" s="26">
        <v>3431</v>
      </c>
      <c r="I17" s="26">
        <f>SUM(G17:H18)</f>
        <v>4241</v>
      </c>
      <c r="J17" s="26">
        <v>0</v>
      </c>
      <c r="K17" s="26">
        <v>0</v>
      </c>
      <c r="L17" s="26">
        <f>SUM(J17:K18)</f>
        <v>0</v>
      </c>
      <c r="M17" s="26">
        <v>13</v>
      </c>
      <c r="N17" s="26">
        <v>73</v>
      </c>
      <c r="O17" s="26">
        <f>SUM(M17:N18)</f>
        <v>86</v>
      </c>
      <c r="P17" s="26">
        <f t="shared" ref="P17:Q17" si="3">G17+J17+M17</f>
        <v>823</v>
      </c>
      <c r="Q17" s="26">
        <f t="shared" si="3"/>
        <v>3504</v>
      </c>
      <c r="R17" s="31">
        <f>SUM(P17:Q18)</f>
        <v>4327</v>
      </c>
    </row>
    <row r="18" spans="1:18" x14ac:dyDescent="0.2">
      <c r="A18" s="20"/>
      <c r="B18" s="26"/>
      <c r="C18" s="26"/>
      <c r="D18" s="26"/>
      <c r="E18" s="26"/>
      <c r="F18" s="30"/>
      <c r="G18" s="30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32"/>
    </row>
    <row r="19" spans="1:18" x14ac:dyDescent="0.2">
      <c r="A19" s="20" t="s">
        <v>25</v>
      </c>
      <c r="B19" s="26">
        <v>3086</v>
      </c>
      <c r="C19" s="26"/>
      <c r="D19" s="26"/>
      <c r="E19" s="26"/>
      <c r="F19" s="22">
        <f>B19</f>
        <v>3086</v>
      </c>
      <c r="G19" s="22">
        <v>395</v>
      </c>
      <c r="H19" s="26">
        <v>2381</v>
      </c>
      <c r="I19" s="26">
        <f>SUM(G19:H20)</f>
        <v>2776</v>
      </c>
      <c r="J19" s="26">
        <v>0</v>
      </c>
      <c r="K19" s="26">
        <v>0</v>
      </c>
      <c r="L19" s="26">
        <f>SUM(J19:K20)</f>
        <v>0</v>
      </c>
      <c r="M19" s="26">
        <v>3</v>
      </c>
      <c r="N19" s="26">
        <v>68</v>
      </c>
      <c r="O19" s="26">
        <f>SUM(M19:N20)</f>
        <v>71</v>
      </c>
      <c r="P19" s="26">
        <f t="shared" ref="P19:Q19" si="4">G19+J19+M19</f>
        <v>398</v>
      </c>
      <c r="Q19" s="26">
        <f t="shared" si="4"/>
        <v>2449</v>
      </c>
      <c r="R19" s="31">
        <f>SUM(P19:Q20)</f>
        <v>2847</v>
      </c>
    </row>
    <row r="20" spans="1:18" x14ac:dyDescent="0.2">
      <c r="A20" s="20"/>
      <c r="B20" s="26"/>
      <c r="C20" s="26"/>
      <c r="D20" s="26"/>
      <c r="E20" s="26"/>
      <c r="F20" s="30"/>
      <c r="G20" s="30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32"/>
    </row>
    <row r="21" spans="1:18" x14ac:dyDescent="0.2">
      <c r="A21" s="20" t="s">
        <v>26</v>
      </c>
      <c r="B21" s="26">
        <v>3493</v>
      </c>
      <c r="C21" s="26"/>
      <c r="D21" s="26"/>
      <c r="E21" s="26"/>
      <c r="F21" s="22">
        <f>B21</f>
        <v>3493</v>
      </c>
      <c r="G21" s="22">
        <v>417</v>
      </c>
      <c r="H21" s="26">
        <v>841</v>
      </c>
      <c r="I21" s="26">
        <f>SUM(G21:H22)</f>
        <v>1258</v>
      </c>
      <c r="J21" s="26">
        <v>0</v>
      </c>
      <c r="K21" s="26">
        <v>0</v>
      </c>
      <c r="L21" s="26">
        <f>SUM(J21:K22)</f>
        <v>0</v>
      </c>
      <c r="M21" s="26">
        <v>14</v>
      </c>
      <c r="N21" s="26">
        <v>62</v>
      </c>
      <c r="O21" s="26">
        <f>SUM(M21:N22)</f>
        <v>76</v>
      </c>
      <c r="P21" s="26">
        <f t="shared" ref="P21:Q21" si="5">G21+J21+M21</f>
        <v>431</v>
      </c>
      <c r="Q21" s="26">
        <f t="shared" si="5"/>
        <v>903</v>
      </c>
      <c r="R21" s="31">
        <f>SUM(P21:Q22)</f>
        <v>1334</v>
      </c>
    </row>
    <row r="22" spans="1:18" x14ac:dyDescent="0.2">
      <c r="A22" s="20"/>
      <c r="B22" s="26"/>
      <c r="C22" s="26"/>
      <c r="D22" s="26"/>
      <c r="E22" s="26"/>
      <c r="F22" s="30"/>
      <c r="G22" s="30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32"/>
    </row>
    <row r="23" spans="1:18" x14ac:dyDescent="0.2">
      <c r="A23" s="20" t="s">
        <v>27</v>
      </c>
      <c r="B23" s="26">
        <v>94</v>
      </c>
      <c r="C23" s="26"/>
      <c r="D23" s="26"/>
      <c r="E23" s="26"/>
      <c r="F23" s="22">
        <f>B23</f>
        <v>94</v>
      </c>
      <c r="G23" s="22">
        <v>94</v>
      </c>
      <c r="H23" s="26">
        <v>339</v>
      </c>
      <c r="I23" s="26">
        <f>SUM(G23:H24)</f>
        <v>433</v>
      </c>
      <c r="J23" s="26">
        <v>0</v>
      </c>
      <c r="K23" s="26">
        <v>0</v>
      </c>
      <c r="L23" s="26">
        <f>SUM(J23:K24)</f>
        <v>0</v>
      </c>
      <c r="M23" s="26">
        <v>4</v>
      </c>
      <c r="N23" s="26">
        <v>40</v>
      </c>
      <c r="O23" s="26">
        <f>SUM(M23:N24)</f>
        <v>44</v>
      </c>
      <c r="P23" s="26">
        <f t="shared" ref="P23:Q23" si="6">G23+J23+M23</f>
        <v>98</v>
      </c>
      <c r="Q23" s="26">
        <f t="shared" si="6"/>
        <v>379</v>
      </c>
      <c r="R23" s="31">
        <f>SUM(P23:Q24)</f>
        <v>477</v>
      </c>
    </row>
    <row r="24" spans="1:18" x14ac:dyDescent="0.2">
      <c r="A24" s="20"/>
      <c r="B24" s="26"/>
      <c r="C24" s="26"/>
      <c r="D24" s="26"/>
      <c r="E24" s="26"/>
      <c r="F24" s="30"/>
      <c r="G24" s="30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32"/>
    </row>
    <row r="25" spans="1:18" x14ac:dyDescent="0.2">
      <c r="A25" s="20" t="s">
        <v>28</v>
      </c>
      <c r="B25" s="26">
        <v>1384</v>
      </c>
      <c r="C25" s="26"/>
      <c r="D25" s="26"/>
      <c r="E25" s="26"/>
      <c r="F25" s="26">
        <f>B25</f>
        <v>1384</v>
      </c>
      <c r="G25" s="22">
        <v>169</v>
      </c>
      <c r="H25" s="26">
        <v>1988</v>
      </c>
      <c r="I25" s="22">
        <f>SUM(G25:H26)</f>
        <v>2157</v>
      </c>
      <c r="J25" s="26">
        <v>0</v>
      </c>
      <c r="K25" s="26">
        <v>0</v>
      </c>
      <c r="L25" s="22">
        <f>SUM(J25:K26)</f>
        <v>0</v>
      </c>
      <c r="M25" s="26">
        <v>2</v>
      </c>
      <c r="N25" s="26">
        <v>48</v>
      </c>
      <c r="O25" s="22">
        <f>SUM(M25:N26)</f>
        <v>50</v>
      </c>
      <c r="P25" s="26">
        <f>G25+J25+M25</f>
        <v>171</v>
      </c>
      <c r="Q25" s="26">
        <f>H25+K25+N25</f>
        <v>2036</v>
      </c>
      <c r="R25" s="28">
        <f>SUM(P25:Q26)</f>
        <v>2207</v>
      </c>
    </row>
    <row r="26" spans="1:18" ht="13.8" thickBot="1" x14ac:dyDescent="0.25">
      <c r="A26" s="21"/>
      <c r="B26" s="27"/>
      <c r="C26" s="27"/>
      <c r="D26" s="27"/>
      <c r="E26" s="27"/>
      <c r="F26" s="27"/>
      <c r="G26" s="23"/>
      <c r="H26" s="27"/>
      <c r="I26" s="23"/>
      <c r="J26" s="27"/>
      <c r="K26" s="27"/>
      <c r="L26" s="23"/>
      <c r="M26" s="27"/>
      <c r="N26" s="27"/>
      <c r="O26" s="23"/>
      <c r="P26" s="27"/>
      <c r="Q26" s="27"/>
      <c r="R26" s="29"/>
    </row>
    <row r="29" spans="1:18" ht="13.65" customHeight="1" x14ac:dyDescent="0.2">
      <c r="B29" s="2" t="s">
        <v>29</v>
      </c>
      <c r="C29" s="46" t="s">
        <v>30</v>
      </c>
      <c r="D29" s="46"/>
      <c r="E29" s="14">
        <v>17746</v>
      </c>
      <c r="F29" s="47" t="s">
        <v>31</v>
      </c>
      <c r="G29" s="48"/>
      <c r="H29" s="13">
        <f>B9/E29</f>
        <v>1.0614222923475714</v>
      </c>
      <c r="I29" s="2"/>
      <c r="J29" s="17" t="s">
        <v>32</v>
      </c>
      <c r="K29" s="46" t="s">
        <v>42</v>
      </c>
      <c r="L29" s="46"/>
      <c r="M29" s="15">
        <v>14030</v>
      </c>
      <c r="N29" s="18" t="s">
        <v>31</v>
      </c>
      <c r="O29" s="19"/>
      <c r="P29" s="13">
        <f>H9/M29</f>
        <v>1.0273699215965788</v>
      </c>
    </row>
    <row r="30" spans="1:18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8" ht="13.65" customHeight="1" x14ac:dyDescent="0.2">
      <c r="B31" s="2"/>
      <c r="C31" s="46" t="s">
        <v>33</v>
      </c>
      <c r="D31" s="46"/>
      <c r="E31" s="16">
        <v>21202</v>
      </c>
      <c r="F31" s="47" t="s">
        <v>31</v>
      </c>
      <c r="G31" s="48"/>
      <c r="H31" s="13">
        <f>B9/E31</f>
        <v>0.88840675407980374</v>
      </c>
      <c r="I31" s="2"/>
      <c r="J31" s="17" t="s">
        <v>34</v>
      </c>
      <c r="K31" s="46" t="s">
        <v>42</v>
      </c>
      <c r="L31" s="46"/>
      <c r="M31" s="16">
        <v>16298</v>
      </c>
      <c r="N31" s="18" t="s">
        <v>31</v>
      </c>
      <c r="O31" s="19"/>
      <c r="P31" s="13">
        <f>H9/M31</f>
        <v>0.88440299423242119</v>
      </c>
    </row>
    <row r="32" spans="1:18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 ht="13.65" customHeight="1" x14ac:dyDescent="0.2">
      <c r="B33" s="2"/>
      <c r="C33" s="46" t="s">
        <v>35</v>
      </c>
      <c r="D33" s="46"/>
      <c r="E33" s="15">
        <v>14552</v>
      </c>
      <c r="F33" s="47" t="s">
        <v>31</v>
      </c>
      <c r="G33" s="48"/>
      <c r="H33" s="13">
        <f>Q9/E33</f>
        <v>1.0290681693238042</v>
      </c>
      <c r="I33" s="2"/>
      <c r="J33" s="2"/>
      <c r="K33" s="2"/>
      <c r="L33" s="2"/>
      <c r="M33" s="2"/>
      <c r="N33" s="2"/>
      <c r="O33" s="2"/>
      <c r="P33" s="2"/>
    </row>
    <row r="34" spans="2:16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2:16" ht="13.65" customHeight="1" x14ac:dyDescent="0.2">
      <c r="C35" s="46" t="s">
        <v>36</v>
      </c>
      <c r="D35" s="46"/>
      <c r="E35" s="16">
        <v>16888</v>
      </c>
      <c r="F35" s="47" t="s">
        <v>31</v>
      </c>
      <c r="G35" s="48"/>
      <c r="H35" s="13">
        <f>Q9/E35</f>
        <v>0.88672430127901469</v>
      </c>
    </row>
  </sheetData>
  <mergeCells count="184"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  <mergeCell ref="G1:L1"/>
    <mergeCell ref="P5:R5"/>
    <mergeCell ref="Q9:Q10"/>
    <mergeCell ref="R9:R10"/>
    <mergeCell ref="L9:L10"/>
    <mergeCell ref="M9:M10"/>
    <mergeCell ref="N9:N10"/>
    <mergeCell ref="I9:I10"/>
    <mergeCell ref="J9:J10"/>
    <mergeCell ref="K9:K10"/>
    <mergeCell ref="H2:K2"/>
    <mergeCell ref="A9:A10"/>
    <mergeCell ref="B9:B10"/>
    <mergeCell ref="C9:C10"/>
    <mergeCell ref="E9:E10"/>
    <mergeCell ref="F9:F10"/>
    <mergeCell ref="G9:G10"/>
    <mergeCell ref="H9:H10"/>
    <mergeCell ref="P11:P12"/>
    <mergeCell ref="Q11:Q12"/>
    <mergeCell ref="F11:F12"/>
    <mergeCell ref="O9:O10"/>
    <mergeCell ref="P9:P10"/>
    <mergeCell ref="R11:R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O11:O12"/>
    <mergeCell ref="M13:M14"/>
    <mergeCell ref="N13:N14"/>
    <mergeCell ref="O13:O14"/>
    <mergeCell ref="A11:A12"/>
    <mergeCell ref="B11:B12"/>
    <mergeCell ref="C11:C12"/>
    <mergeCell ref="D11:D12"/>
    <mergeCell ref="E11:E12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21:A22"/>
    <mergeCell ref="B21:B22"/>
    <mergeCell ref="C21:C22"/>
    <mergeCell ref="D21:D22"/>
    <mergeCell ref="E21:E22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25:A26"/>
    <mergeCell ref="B25:B26"/>
    <mergeCell ref="C25:C26"/>
    <mergeCell ref="D25:D26"/>
    <mergeCell ref="E25:E26"/>
    <mergeCell ref="F25:F26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91B04-BFC4-4E90-9291-7122939A4070}">
  <sheetPr>
    <pageSetUpPr fitToPage="1"/>
  </sheetPr>
  <dimension ref="A1:R35"/>
  <sheetViews>
    <sheetView zoomScaleNormal="100" workbookViewId="0"/>
  </sheetViews>
  <sheetFormatPr defaultRowHeight="13.2" x14ac:dyDescent="0.2"/>
  <cols>
    <col min="1" max="1" width="7.21875" style="1" customWidth="1"/>
    <col min="2" max="4" width="7.6640625" style="1" customWidth="1"/>
    <col min="5" max="5" width="7.44140625" style="1" customWidth="1"/>
    <col min="6" max="10" width="7.6640625" style="1" customWidth="1"/>
    <col min="11" max="12" width="8.109375" style="1" customWidth="1"/>
    <col min="13" max="18" width="7.6640625" style="1" customWidth="1"/>
    <col min="19" max="256" width="9" style="1" customWidth="1"/>
    <col min="257" max="257" width="7.21875" style="1" customWidth="1"/>
    <col min="258" max="260" width="7.6640625" style="1" customWidth="1"/>
    <col min="261" max="261" width="7.44140625" style="1" customWidth="1"/>
    <col min="262" max="266" width="7.6640625" style="1" customWidth="1"/>
    <col min="267" max="268" width="8.109375" style="1" customWidth="1"/>
    <col min="269" max="274" width="7.6640625" style="1" customWidth="1"/>
    <col min="275" max="512" width="9" style="1" customWidth="1"/>
    <col min="513" max="513" width="7.21875" style="1" customWidth="1"/>
    <col min="514" max="516" width="7.6640625" style="1" customWidth="1"/>
    <col min="517" max="517" width="7.44140625" style="1" customWidth="1"/>
    <col min="518" max="522" width="7.6640625" style="1" customWidth="1"/>
    <col min="523" max="524" width="8.109375" style="1" customWidth="1"/>
    <col min="525" max="530" width="7.6640625" style="1" customWidth="1"/>
    <col min="531" max="768" width="9" style="1" customWidth="1"/>
    <col min="769" max="769" width="7.21875" style="1" customWidth="1"/>
    <col min="770" max="772" width="7.6640625" style="1" customWidth="1"/>
    <col min="773" max="773" width="7.44140625" style="1" customWidth="1"/>
    <col min="774" max="778" width="7.6640625" style="1" customWidth="1"/>
    <col min="779" max="780" width="8.109375" style="1" customWidth="1"/>
    <col min="781" max="786" width="7.6640625" style="1" customWidth="1"/>
    <col min="787" max="1024" width="9" style="1" customWidth="1"/>
    <col min="1025" max="1025" width="7.21875" style="1" customWidth="1"/>
    <col min="1026" max="1028" width="7.6640625" style="1" customWidth="1"/>
    <col min="1029" max="1029" width="7.44140625" style="1" customWidth="1"/>
    <col min="1030" max="1034" width="7.6640625" style="1" customWidth="1"/>
    <col min="1035" max="1036" width="8.109375" style="1" customWidth="1"/>
    <col min="1037" max="1042" width="7.6640625" style="1" customWidth="1"/>
    <col min="1043" max="1280" width="9" style="1" customWidth="1"/>
    <col min="1281" max="1281" width="7.21875" style="1" customWidth="1"/>
    <col min="1282" max="1284" width="7.6640625" style="1" customWidth="1"/>
    <col min="1285" max="1285" width="7.44140625" style="1" customWidth="1"/>
    <col min="1286" max="1290" width="7.6640625" style="1" customWidth="1"/>
    <col min="1291" max="1292" width="8.109375" style="1" customWidth="1"/>
    <col min="1293" max="1298" width="7.6640625" style="1" customWidth="1"/>
    <col min="1299" max="1536" width="9" style="1" customWidth="1"/>
    <col min="1537" max="1537" width="7.21875" style="1" customWidth="1"/>
    <col min="1538" max="1540" width="7.6640625" style="1" customWidth="1"/>
    <col min="1541" max="1541" width="7.44140625" style="1" customWidth="1"/>
    <col min="1542" max="1546" width="7.6640625" style="1" customWidth="1"/>
    <col min="1547" max="1548" width="8.109375" style="1" customWidth="1"/>
    <col min="1549" max="1554" width="7.6640625" style="1" customWidth="1"/>
    <col min="1555" max="1792" width="9" style="1" customWidth="1"/>
    <col min="1793" max="1793" width="7.21875" style="1" customWidth="1"/>
    <col min="1794" max="1796" width="7.6640625" style="1" customWidth="1"/>
    <col min="1797" max="1797" width="7.44140625" style="1" customWidth="1"/>
    <col min="1798" max="1802" width="7.6640625" style="1" customWidth="1"/>
    <col min="1803" max="1804" width="8.109375" style="1" customWidth="1"/>
    <col min="1805" max="1810" width="7.6640625" style="1" customWidth="1"/>
    <col min="1811" max="2048" width="9" style="1" customWidth="1"/>
    <col min="2049" max="2049" width="7.21875" style="1" customWidth="1"/>
    <col min="2050" max="2052" width="7.6640625" style="1" customWidth="1"/>
    <col min="2053" max="2053" width="7.44140625" style="1" customWidth="1"/>
    <col min="2054" max="2058" width="7.6640625" style="1" customWidth="1"/>
    <col min="2059" max="2060" width="8.109375" style="1" customWidth="1"/>
    <col min="2061" max="2066" width="7.6640625" style="1" customWidth="1"/>
    <col min="2067" max="2304" width="9" style="1" customWidth="1"/>
    <col min="2305" max="2305" width="7.21875" style="1" customWidth="1"/>
    <col min="2306" max="2308" width="7.6640625" style="1" customWidth="1"/>
    <col min="2309" max="2309" width="7.44140625" style="1" customWidth="1"/>
    <col min="2310" max="2314" width="7.6640625" style="1" customWidth="1"/>
    <col min="2315" max="2316" width="8.109375" style="1" customWidth="1"/>
    <col min="2317" max="2322" width="7.6640625" style="1" customWidth="1"/>
    <col min="2323" max="2560" width="9" style="1" customWidth="1"/>
    <col min="2561" max="2561" width="7.21875" style="1" customWidth="1"/>
    <col min="2562" max="2564" width="7.6640625" style="1" customWidth="1"/>
    <col min="2565" max="2565" width="7.44140625" style="1" customWidth="1"/>
    <col min="2566" max="2570" width="7.6640625" style="1" customWidth="1"/>
    <col min="2571" max="2572" width="8.109375" style="1" customWidth="1"/>
    <col min="2573" max="2578" width="7.6640625" style="1" customWidth="1"/>
    <col min="2579" max="2816" width="9" style="1" customWidth="1"/>
    <col min="2817" max="2817" width="7.21875" style="1" customWidth="1"/>
    <col min="2818" max="2820" width="7.6640625" style="1" customWidth="1"/>
    <col min="2821" max="2821" width="7.44140625" style="1" customWidth="1"/>
    <col min="2822" max="2826" width="7.6640625" style="1" customWidth="1"/>
    <col min="2827" max="2828" width="8.109375" style="1" customWidth="1"/>
    <col min="2829" max="2834" width="7.6640625" style="1" customWidth="1"/>
    <col min="2835" max="3072" width="9" style="1" customWidth="1"/>
    <col min="3073" max="3073" width="7.21875" style="1" customWidth="1"/>
    <col min="3074" max="3076" width="7.6640625" style="1" customWidth="1"/>
    <col min="3077" max="3077" width="7.44140625" style="1" customWidth="1"/>
    <col min="3078" max="3082" width="7.6640625" style="1" customWidth="1"/>
    <col min="3083" max="3084" width="8.109375" style="1" customWidth="1"/>
    <col min="3085" max="3090" width="7.6640625" style="1" customWidth="1"/>
    <col min="3091" max="3328" width="9" style="1" customWidth="1"/>
    <col min="3329" max="3329" width="7.21875" style="1" customWidth="1"/>
    <col min="3330" max="3332" width="7.6640625" style="1" customWidth="1"/>
    <col min="3333" max="3333" width="7.44140625" style="1" customWidth="1"/>
    <col min="3334" max="3338" width="7.6640625" style="1" customWidth="1"/>
    <col min="3339" max="3340" width="8.109375" style="1" customWidth="1"/>
    <col min="3341" max="3346" width="7.6640625" style="1" customWidth="1"/>
    <col min="3347" max="3584" width="9" style="1" customWidth="1"/>
    <col min="3585" max="3585" width="7.21875" style="1" customWidth="1"/>
    <col min="3586" max="3588" width="7.6640625" style="1" customWidth="1"/>
    <col min="3589" max="3589" width="7.44140625" style="1" customWidth="1"/>
    <col min="3590" max="3594" width="7.6640625" style="1" customWidth="1"/>
    <col min="3595" max="3596" width="8.109375" style="1" customWidth="1"/>
    <col min="3597" max="3602" width="7.6640625" style="1" customWidth="1"/>
    <col min="3603" max="3840" width="9" style="1" customWidth="1"/>
    <col min="3841" max="3841" width="7.21875" style="1" customWidth="1"/>
    <col min="3842" max="3844" width="7.6640625" style="1" customWidth="1"/>
    <col min="3845" max="3845" width="7.44140625" style="1" customWidth="1"/>
    <col min="3846" max="3850" width="7.6640625" style="1" customWidth="1"/>
    <col min="3851" max="3852" width="8.109375" style="1" customWidth="1"/>
    <col min="3853" max="3858" width="7.6640625" style="1" customWidth="1"/>
    <col min="3859" max="4096" width="9" style="1" customWidth="1"/>
    <col min="4097" max="4097" width="7.21875" style="1" customWidth="1"/>
    <col min="4098" max="4100" width="7.6640625" style="1" customWidth="1"/>
    <col min="4101" max="4101" width="7.44140625" style="1" customWidth="1"/>
    <col min="4102" max="4106" width="7.6640625" style="1" customWidth="1"/>
    <col min="4107" max="4108" width="8.109375" style="1" customWidth="1"/>
    <col min="4109" max="4114" width="7.6640625" style="1" customWidth="1"/>
    <col min="4115" max="4352" width="9" style="1" customWidth="1"/>
    <col min="4353" max="4353" width="7.21875" style="1" customWidth="1"/>
    <col min="4354" max="4356" width="7.6640625" style="1" customWidth="1"/>
    <col min="4357" max="4357" width="7.44140625" style="1" customWidth="1"/>
    <col min="4358" max="4362" width="7.6640625" style="1" customWidth="1"/>
    <col min="4363" max="4364" width="8.109375" style="1" customWidth="1"/>
    <col min="4365" max="4370" width="7.6640625" style="1" customWidth="1"/>
    <col min="4371" max="4608" width="9" style="1" customWidth="1"/>
    <col min="4609" max="4609" width="7.21875" style="1" customWidth="1"/>
    <col min="4610" max="4612" width="7.6640625" style="1" customWidth="1"/>
    <col min="4613" max="4613" width="7.44140625" style="1" customWidth="1"/>
    <col min="4614" max="4618" width="7.6640625" style="1" customWidth="1"/>
    <col min="4619" max="4620" width="8.109375" style="1" customWidth="1"/>
    <col min="4621" max="4626" width="7.6640625" style="1" customWidth="1"/>
    <col min="4627" max="4864" width="9" style="1" customWidth="1"/>
    <col min="4865" max="4865" width="7.21875" style="1" customWidth="1"/>
    <col min="4866" max="4868" width="7.6640625" style="1" customWidth="1"/>
    <col min="4869" max="4869" width="7.44140625" style="1" customWidth="1"/>
    <col min="4870" max="4874" width="7.6640625" style="1" customWidth="1"/>
    <col min="4875" max="4876" width="8.109375" style="1" customWidth="1"/>
    <col min="4877" max="4882" width="7.6640625" style="1" customWidth="1"/>
    <col min="4883" max="5120" width="9" style="1" customWidth="1"/>
    <col min="5121" max="5121" width="7.21875" style="1" customWidth="1"/>
    <col min="5122" max="5124" width="7.6640625" style="1" customWidth="1"/>
    <col min="5125" max="5125" width="7.44140625" style="1" customWidth="1"/>
    <col min="5126" max="5130" width="7.6640625" style="1" customWidth="1"/>
    <col min="5131" max="5132" width="8.109375" style="1" customWidth="1"/>
    <col min="5133" max="5138" width="7.6640625" style="1" customWidth="1"/>
    <col min="5139" max="5376" width="9" style="1" customWidth="1"/>
    <col min="5377" max="5377" width="7.21875" style="1" customWidth="1"/>
    <col min="5378" max="5380" width="7.6640625" style="1" customWidth="1"/>
    <col min="5381" max="5381" width="7.44140625" style="1" customWidth="1"/>
    <col min="5382" max="5386" width="7.6640625" style="1" customWidth="1"/>
    <col min="5387" max="5388" width="8.109375" style="1" customWidth="1"/>
    <col min="5389" max="5394" width="7.6640625" style="1" customWidth="1"/>
    <col min="5395" max="5632" width="9" style="1" customWidth="1"/>
    <col min="5633" max="5633" width="7.21875" style="1" customWidth="1"/>
    <col min="5634" max="5636" width="7.6640625" style="1" customWidth="1"/>
    <col min="5637" max="5637" width="7.44140625" style="1" customWidth="1"/>
    <col min="5638" max="5642" width="7.6640625" style="1" customWidth="1"/>
    <col min="5643" max="5644" width="8.109375" style="1" customWidth="1"/>
    <col min="5645" max="5650" width="7.6640625" style="1" customWidth="1"/>
    <col min="5651" max="5888" width="9" style="1" customWidth="1"/>
    <col min="5889" max="5889" width="7.21875" style="1" customWidth="1"/>
    <col min="5890" max="5892" width="7.6640625" style="1" customWidth="1"/>
    <col min="5893" max="5893" width="7.44140625" style="1" customWidth="1"/>
    <col min="5894" max="5898" width="7.6640625" style="1" customWidth="1"/>
    <col min="5899" max="5900" width="8.109375" style="1" customWidth="1"/>
    <col min="5901" max="5906" width="7.6640625" style="1" customWidth="1"/>
    <col min="5907" max="6144" width="9" style="1" customWidth="1"/>
    <col min="6145" max="6145" width="7.21875" style="1" customWidth="1"/>
    <col min="6146" max="6148" width="7.6640625" style="1" customWidth="1"/>
    <col min="6149" max="6149" width="7.44140625" style="1" customWidth="1"/>
    <col min="6150" max="6154" width="7.6640625" style="1" customWidth="1"/>
    <col min="6155" max="6156" width="8.109375" style="1" customWidth="1"/>
    <col min="6157" max="6162" width="7.6640625" style="1" customWidth="1"/>
    <col min="6163" max="6400" width="9" style="1" customWidth="1"/>
    <col min="6401" max="6401" width="7.21875" style="1" customWidth="1"/>
    <col min="6402" max="6404" width="7.6640625" style="1" customWidth="1"/>
    <col min="6405" max="6405" width="7.44140625" style="1" customWidth="1"/>
    <col min="6406" max="6410" width="7.6640625" style="1" customWidth="1"/>
    <col min="6411" max="6412" width="8.109375" style="1" customWidth="1"/>
    <col min="6413" max="6418" width="7.6640625" style="1" customWidth="1"/>
    <col min="6419" max="6656" width="9" style="1" customWidth="1"/>
    <col min="6657" max="6657" width="7.21875" style="1" customWidth="1"/>
    <col min="6658" max="6660" width="7.6640625" style="1" customWidth="1"/>
    <col min="6661" max="6661" width="7.44140625" style="1" customWidth="1"/>
    <col min="6662" max="6666" width="7.6640625" style="1" customWidth="1"/>
    <col min="6667" max="6668" width="8.109375" style="1" customWidth="1"/>
    <col min="6669" max="6674" width="7.6640625" style="1" customWidth="1"/>
    <col min="6675" max="6912" width="9" style="1" customWidth="1"/>
    <col min="6913" max="6913" width="7.21875" style="1" customWidth="1"/>
    <col min="6914" max="6916" width="7.6640625" style="1" customWidth="1"/>
    <col min="6917" max="6917" width="7.44140625" style="1" customWidth="1"/>
    <col min="6918" max="6922" width="7.6640625" style="1" customWidth="1"/>
    <col min="6923" max="6924" width="8.109375" style="1" customWidth="1"/>
    <col min="6925" max="6930" width="7.6640625" style="1" customWidth="1"/>
    <col min="6931" max="7168" width="9" style="1" customWidth="1"/>
    <col min="7169" max="7169" width="7.21875" style="1" customWidth="1"/>
    <col min="7170" max="7172" width="7.6640625" style="1" customWidth="1"/>
    <col min="7173" max="7173" width="7.44140625" style="1" customWidth="1"/>
    <col min="7174" max="7178" width="7.6640625" style="1" customWidth="1"/>
    <col min="7179" max="7180" width="8.109375" style="1" customWidth="1"/>
    <col min="7181" max="7186" width="7.6640625" style="1" customWidth="1"/>
    <col min="7187" max="7424" width="9" style="1" customWidth="1"/>
    <col min="7425" max="7425" width="7.21875" style="1" customWidth="1"/>
    <col min="7426" max="7428" width="7.6640625" style="1" customWidth="1"/>
    <col min="7429" max="7429" width="7.44140625" style="1" customWidth="1"/>
    <col min="7430" max="7434" width="7.6640625" style="1" customWidth="1"/>
    <col min="7435" max="7436" width="8.109375" style="1" customWidth="1"/>
    <col min="7437" max="7442" width="7.6640625" style="1" customWidth="1"/>
    <col min="7443" max="7680" width="9" style="1" customWidth="1"/>
    <col min="7681" max="7681" width="7.21875" style="1" customWidth="1"/>
    <col min="7682" max="7684" width="7.6640625" style="1" customWidth="1"/>
    <col min="7685" max="7685" width="7.44140625" style="1" customWidth="1"/>
    <col min="7686" max="7690" width="7.6640625" style="1" customWidth="1"/>
    <col min="7691" max="7692" width="8.109375" style="1" customWidth="1"/>
    <col min="7693" max="7698" width="7.6640625" style="1" customWidth="1"/>
    <col min="7699" max="7936" width="9" style="1" customWidth="1"/>
    <col min="7937" max="7937" width="7.21875" style="1" customWidth="1"/>
    <col min="7938" max="7940" width="7.6640625" style="1" customWidth="1"/>
    <col min="7941" max="7941" width="7.44140625" style="1" customWidth="1"/>
    <col min="7942" max="7946" width="7.6640625" style="1" customWidth="1"/>
    <col min="7947" max="7948" width="8.109375" style="1" customWidth="1"/>
    <col min="7949" max="7954" width="7.6640625" style="1" customWidth="1"/>
    <col min="7955" max="8192" width="9" style="1" customWidth="1"/>
    <col min="8193" max="8193" width="7.21875" style="1" customWidth="1"/>
    <col min="8194" max="8196" width="7.6640625" style="1" customWidth="1"/>
    <col min="8197" max="8197" width="7.44140625" style="1" customWidth="1"/>
    <col min="8198" max="8202" width="7.6640625" style="1" customWidth="1"/>
    <col min="8203" max="8204" width="8.109375" style="1" customWidth="1"/>
    <col min="8205" max="8210" width="7.6640625" style="1" customWidth="1"/>
    <col min="8211" max="8448" width="9" style="1" customWidth="1"/>
    <col min="8449" max="8449" width="7.21875" style="1" customWidth="1"/>
    <col min="8450" max="8452" width="7.6640625" style="1" customWidth="1"/>
    <col min="8453" max="8453" width="7.44140625" style="1" customWidth="1"/>
    <col min="8454" max="8458" width="7.6640625" style="1" customWidth="1"/>
    <col min="8459" max="8460" width="8.109375" style="1" customWidth="1"/>
    <col min="8461" max="8466" width="7.6640625" style="1" customWidth="1"/>
    <col min="8467" max="8704" width="9" style="1" customWidth="1"/>
    <col min="8705" max="8705" width="7.21875" style="1" customWidth="1"/>
    <col min="8706" max="8708" width="7.6640625" style="1" customWidth="1"/>
    <col min="8709" max="8709" width="7.44140625" style="1" customWidth="1"/>
    <col min="8710" max="8714" width="7.6640625" style="1" customWidth="1"/>
    <col min="8715" max="8716" width="8.109375" style="1" customWidth="1"/>
    <col min="8717" max="8722" width="7.6640625" style="1" customWidth="1"/>
    <col min="8723" max="8960" width="9" style="1" customWidth="1"/>
    <col min="8961" max="8961" width="7.21875" style="1" customWidth="1"/>
    <col min="8962" max="8964" width="7.6640625" style="1" customWidth="1"/>
    <col min="8965" max="8965" width="7.44140625" style="1" customWidth="1"/>
    <col min="8966" max="8970" width="7.6640625" style="1" customWidth="1"/>
    <col min="8971" max="8972" width="8.109375" style="1" customWidth="1"/>
    <col min="8973" max="8978" width="7.6640625" style="1" customWidth="1"/>
    <col min="8979" max="9216" width="9" style="1" customWidth="1"/>
    <col min="9217" max="9217" width="7.21875" style="1" customWidth="1"/>
    <col min="9218" max="9220" width="7.6640625" style="1" customWidth="1"/>
    <col min="9221" max="9221" width="7.44140625" style="1" customWidth="1"/>
    <col min="9222" max="9226" width="7.6640625" style="1" customWidth="1"/>
    <col min="9227" max="9228" width="8.109375" style="1" customWidth="1"/>
    <col min="9229" max="9234" width="7.6640625" style="1" customWidth="1"/>
    <col min="9235" max="9472" width="9" style="1" customWidth="1"/>
    <col min="9473" max="9473" width="7.21875" style="1" customWidth="1"/>
    <col min="9474" max="9476" width="7.6640625" style="1" customWidth="1"/>
    <col min="9477" max="9477" width="7.44140625" style="1" customWidth="1"/>
    <col min="9478" max="9482" width="7.6640625" style="1" customWidth="1"/>
    <col min="9483" max="9484" width="8.109375" style="1" customWidth="1"/>
    <col min="9485" max="9490" width="7.6640625" style="1" customWidth="1"/>
    <col min="9491" max="9728" width="9" style="1" customWidth="1"/>
    <col min="9729" max="9729" width="7.21875" style="1" customWidth="1"/>
    <col min="9730" max="9732" width="7.6640625" style="1" customWidth="1"/>
    <col min="9733" max="9733" width="7.44140625" style="1" customWidth="1"/>
    <col min="9734" max="9738" width="7.6640625" style="1" customWidth="1"/>
    <col min="9739" max="9740" width="8.109375" style="1" customWidth="1"/>
    <col min="9741" max="9746" width="7.6640625" style="1" customWidth="1"/>
    <col min="9747" max="9984" width="9" style="1" customWidth="1"/>
    <col min="9985" max="9985" width="7.21875" style="1" customWidth="1"/>
    <col min="9986" max="9988" width="7.6640625" style="1" customWidth="1"/>
    <col min="9989" max="9989" width="7.44140625" style="1" customWidth="1"/>
    <col min="9990" max="9994" width="7.6640625" style="1" customWidth="1"/>
    <col min="9995" max="9996" width="8.109375" style="1" customWidth="1"/>
    <col min="9997" max="10002" width="7.6640625" style="1" customWidth="1"/>
    <col min="10003" max="10240" width="9" style="1" customWidth="1"/>
    <col min="10241" max="10241" width="7.21875" style="1" customWidth="1"/>
    <col min="10242" max="10244" width="7.6640625" style="1" customWidth="1"/>
    <col min="10245" max="10245" width="7.44140625" style="1" customWidth="1"/>
    <col min="10246" max="10250" width="7.6640625" style="1" customWidth="1"/>
    <col min="10251" max="10252" width="8.109375" style="1" customWidth="1"/>
    <col min="10253" max="10258" width="7.6640625" style="1" customWidth="1"/>
    <col min="10259" max="10496" width="9" style="1" customWidth="1"/>
    <col min="10497" max="10497" width="7.21875" style="1" customWidth="1"/>
    <col min="10498" max="10500" width="7.6640625" style="1" customWidth="1"/>
    <col min="10501" max="10501" width="7.44140625" style="1" customWidth="1"/>
    <col min="10502" max="10506" width="7.6640625" style="1" customWidth="1"/>
    <col min="10507" max="10508" width="8.109375" style="1" customWidth="1"/>
    <col min="10509" max="10514" width="7.6640625" style="1" customWidth="1"/>
    <col min="10515" max="10752" width="9" style="1" customWidth="1"/>
    <col min="10753" max="10753" width="7.21875" style="1" customWidth="1"/>
    <col min="10754" max="10756" width="7.6640625" style="1" customWidth="1"/>
    <col min="10757" max="10757" width="7.44140625" style="1" customWidth="1"/>
    <col min="10758" max="10762" width="7.6640625" style="1" customWidth="1"/>
    <col min="10763" max="10764" width="8.109375" style="1" customWidth="1"/>
    <col min="10765" max="10770" width="7.6640625" style="1" customWidth="1"/>
    <col min="10771" max="11008" width="9" style="1" customWidth="1"/>
    <col min="11009" max="11009" width="7.21875" style="1" customWidth="1"/>
    <col min="11010" max="11012" width="7.6640625" style="1" customWidth="1"/>
    <col min="11013" max="11013" width="7.44140625" style="1" customWidth="1"/>
    <col min="11014" max="11018" width="7.6640625" style="1" customWidth="1"/>
    <col min="11019" max="11020" width="8.109375" style="1" customWidth="1"/>
    <col min="11021" max="11026" width="7.6640625" style="1" customWidth="1"/>
    <col min="11027" max="11264" width="9" style="1" customWidth="1"/>
    <col min="11265" max="11265" width="7.21875" style="1" customWidth="1"/>
    <col min="11266" max="11268" width="7.6640625" style="1" customWidth="1"/>
    <col min="11269" max="11269" width="7.44140625" style="1" customWidth="1"/>
    <col min="11270" max="11274" width="7.6640625" style="1" customWidth="1"/>
    <col min="11275" max="11276" width="8.109375" style="1" customWidth="1"/>
    <col min="11277" max="11282" width="7.6640625" style="1" customWidth="1"/>
    <col min="11283" max="11520" width="9" style="1" customWidth="1"/>
    <col min="11521" max="11521" width="7.21875" style="1" customWidth="1"/>
    <col min="11522" max="11524" width="7.6640625" style="1" customWidth="1"/>
    <col min="11525" max="11525" width="7.44140625" style="1" customWidth="1"/>
    <col min="11526" max="11530" width="7.6640625" style="1" customWidth="1"/>
    <col min="11531" max="11532" width="8.109375" style="1" customWidth="1"/>
    <col min="11533" max="11538" width="7.6640625" style="1" customWidth="1"/>
    <col min="11539" max="11776" width="9" style="1" customWidth="1"/>
    <col min="11777" max="11777" width="7.21875" style="1" customWidth="1"/>
    <col min="11778" max="11780" width="7.6640625" style="1" customWidth="1"/>
    <col min="11781" max="11781" width="7.44140625" style="1" customWidth="1"/>
    <col min="11782" max="11786" width="7.6640625" style="1" customWidth="1"/>
    <col min="11787" max="11788" width="8.109375" style="1" customWidth="1"/>
    <col min="11789" max="11794" width="7.6640625" style="1" customWidth="1"/>
    <col min="11795" max="12032" width="9" style="1" customWidth="1"/>
    <col min="12033" max="12033" width="7.21875" style="1" customWidth="1"/>
    <col min="12034" max="12036" width="7.6640625" style="1" customWidth="1"/>
    <col min="12037" max="12037" width="7.44140625" style="1" customWidth="1"/>
    <col min="12038" max="12042" width="7.6640625" style="1" customWidth="1"/>
    <col min="12043" max="12044" width="8.109375" style="1" customWidth="1"/>
    <col min="12045" max="12050" width="7.6640625" style="1" customWidth="1"/>
    <col min="12051" max="12288" width="9" style="1" customWidth="1"/>
    <col min="12289" max="12289" width="7.21875" style="1" customWidth="1"/>
    <col min="12290" max="12292" width="7.6640625" style="1" customWidth="1"/>
    <col min="12293" max="12293" width="7.44140625" style="1" customWidth="1"/>
    <col min="12294" max="12298" width="7.6640625" style="1" customWidth="1"/>
    <col min="12299" max="12300" width="8.109375" style="1" customWidth="1"/>
    <col min="12301" max="12306" width="7.6640625" style="1" customWidth="1"/>
    <col min="12307" max="12544" width="9" style="1" customWidth="1"/>
    <col min="12545" max="12545" width="7.21875" style="1" customWidth="1"/>
    <col min="12546" max="12548" width="7.6640625" style="1" customWidth="1"/>
    <col min="12549" max="12549" width="7.44140625" style="1" customWidth="1"/>
    <col min="12550" max="12554" width="7.6640625" style="1" customWidth="1"/>
    <col min="12555" max="12556" width="8.109375" style="1" customWidth="1"/>
    <col min="12557" max="12562" width="7.6640625" style="1" customWidth="1"/>
    <col min="12563" max="12800" width="9" style="1" customWidth="1"/>
    <col min="12801" max="12801" width="7.21875" style="1" customWidth="1"/>
    <col min="12802" max="12804" width="7.6640625" style="1" customWidth="1"/>
    <col min="12805" max="12805" width="7.44140625" style="1" customWidth="1"/>
    <col min="12806" max="12810" width="7.6640625" style="1" customWidth="1"/>
    <col min="12811" max="12812" width="8.109375" style="1" customWidth="1"/>
    <col min="12813" max="12818" width="7.6640625" style="1" customWidth="1"/>
    <col min="12819" max="13056" width="9" style="1" customWidth="1"/>
    <col min="13057" max="13057" width="7.21875" style="1" customWidth="1"/>
    <col min="13058" max="13060" width="7.6640625" style="1" customWidth="1"/>
    <col min="13061" max="13061" width="7.44140625" style="1" customWidth="1"/>
    <col min="13062" max="13066" width="7.6640625" style="1" customWidth="1"/>
    <col min="13067" max="13068" width="8.109375" style="1" customWidth="1"/>
    <col min="13069" max="13074" width="7.6640625" style="1" customWidth="1"/>
    <col min="13075" max="13312" width="9" style="1" customWidth="1"/>
    <col min="13313" max="13313" width="7.21875" style="1" customWidth="1"/>
    <col min="13314" max="13316" width="7.6640625" style="1" customWidth="1"/>
    <col min="13317" max="13317" width="7.44140625" style="1" customWidth="1"/>
    <col min="13318" max="13322" width="7.6640625" style="1" customWidth="1"/>
    <col min="13323" max="13324" width="8.109375" style="1" customWidth="1"/>
    <col min="13325" max="13330" width="7.6640625" style="1" customWidth="1"/>
    <col min="13331" max="13568" width="9" style="1" customWidth="1"/>
    <col min="13569" max="13569" width="7.21875" style="1" customWidth="1"/>
    <col min="13570" max="13572" width="7.6640625" style="1" customWidth="1"/>
    <col min="13573" max="13573" width="7.44140625" style="1" customWidth="1"/>
    <col min="13574" max="13578" width="7.6640625" style="1" customWidth="1"/>
    <col min="13579" max="13580" width="8.109375" style="1" customWidth="1"/>
    <col min="13581" max="13586" width="7.6640625" style="1" customWidth="1"/>
    <col min="13587" max="13824" width="9" style="1" customWidth="1"/>
    <col min="13825" max="13825" width="7.21875" style="1" customWidth="1"/>
    <col min="13826" max="13828" width="7.6640625" style="1" customWidth="1"/>
    <col min="13829" max="13829" width="7.44140625" style="1" customWidth="1"/>
    <col min="13830" max="13834" width="7.6640625" style="1" customWidth="1"/>
    <col min="13835" max="13836" width="8.109375" style="1" customWidth="1"/>
    <col min="13837" max="13842" width="7.6640625" style="1" customWidth="1"/>
    <col min="13843" max="14080" width="9" style="1" customWidth="1"/>
    <col min="14081" max="14081" width="7.21875" style="1" customWidth="1"/>
    <col min="14082" max="14084" width="7.6640625" style="1" customWidth="1"/>
    <col min="14085" max="14085" width="7.44140625" style="1" customWidth="1"/>
    <col min="14086" max="14090" width="7.6640625" style="1" customWidth="1"/>
    <col min="14091" max="14092" width="8.109375" style="1" customWidth="1"/>
    <col min="14093" max="14098" width="7.6640625" style="1" customWidth="1"/>
    <col min="14099" max="14336" width="9" style="1" customWidth="1"/>
    <col min="14337" max="14337" width="7.21875" style="1" customWidth="1"/>
    <col min="14338" max="14340" width="7.6640625" style="1" customWidth="1"/>
    <col min="14341" max="14341" width="7.44140625" style="1" customWidth="1"/>
    <col min="14342" max="14346" width="7.6640625" style="1" customWidth="1"/>
    <col min="14347" max="14348" width="8.109375" style="1" customWidth="1"/>
    <col min="14349" max="14354" width="7.6640625" style="1" customWidth="1"/>
    <col min="14355" max="14592" width="9" style="1" customWidth="1"/>
    <col min="14593" max="14593" width="7.21875" style="1" customWidth="1"/>
    <col min="14594" max="14596" width="7.6640625" style="1" customWidth="1"/>
    <col min="14597" max="14597" width="7.44140625" style="1" customWidth="1"/>
    <col min="14598" max="14602" width="7.6640625" style="1" customWidth="1"/>
    <col min="14603" max="14604" width="8.109375" style="1" customWidth="1"/>
    <col min="14605" max="14610" width="7.6640625" style="1" customWidth="1"/>
    <col min="14611" max="14848" width="9" style="1" customWidth="1"/>
    <col min="14849" max="14849" width="7.21875" style="1" customWidth="1"/>
    <col min="14850" max="14852" width="7.6640625" style="1" customWidth="1"/>
    <col min="14853" max="14853" width="7.44140625" style="1" customWidth="1"/>
    <col min="14854" max="14858" width="7.6640625" style="1" customWidth="1"/>
    <col min="14859" max="14860" width="8.109375" style="1" customWidth="1"/>
    <col min="14861" max="14866" width="7.6640625" style="1" customWidth="1"/>
    <col min="14867" max="15104" width="9" style="1" customWidth="1"/>
    <col min="15105" max="15105" width="7.21875" style="1" customWidth="1"/>
    <col min="15106" max="15108" width="7.6640625" style="1" customWidth="1"/>
    <col min="15109" max="15109" width="7.44140625" style="1" customWidth="1"/>
    <col min="15110" max="15114" width="7.6640625" style="1" customWidth="1"/>
    <col min="15115" max="15116" width="8.109375" style="1" customWidth="1"/>
    <col min="15117" max="15122" width="7.6640625" style="1" customWidth="1"/>
    <col min="15123" max="15360" width="9" style="1" customWidth="1"/>
    <col min="15361" max="15361" width="7.21875" style="1" customWidth="1"/>
    <col min="15362" max="15364" width="7.6640625" style="1" customWidth="1"/>
    <col min="15365" max="15365" width="7.44140625" style="1" customWidth="1"/>
    <col min="15366" max="15370" width="7.6640625" style="1" customWidth="1"/>
    <col min="15371" max="15372" width="8.109375" style="1" customWidth="1"/>
    <col min="15373" max="15378" width="7.6640625" style="1" customWidth="1"/>
    <col min="15379" max="15616" width="9" style="1" customWidth="1"/>
    <col min="15617" max="15617" width="7.21875" style="1" customWidth="1"/>
    <col min="15618" max="15620" width="7.6640625" style="1" customWidth="1"/>
    <col min="15621" max="15621" width="7.44140625" style="1" customWidth="1"/>
    <col min="15622" max="15626" width="7.6640625" style="1" customWidth="1"/>
    <col min="15627" max="15628" width="8.109375" style="1" customWidth="1"/>
    <col min="15629" max="15634" width="7.6640625" style="1" customWidth="1"/>
    <col min="15635" max="15872" width="9" style="1" customWidth="1"/>
    <col min="15873" max="15873" width="7.21875" style="1" customWidth="1"/>
    <col min="15874" max="15876" width="7.6640625" style="1" customWidth="1"/>
    <col min="15877" max="15877" width="7.44140625" style="1" customWidth="1"/>
    <col min="15878" max="15882" width="7.6640625" style="1" customWidth="1"/>
    <col min="15883" max="15884" width="8.109375" style="1" customWidth="1"/>
    <col min="15885" max="15890" width="7.6640625" style="1" customWidth="1"/>
    <col min="15891" max="16128" width="9" style="1" customWidth="1"/>
    <col min="16129" max="16129" width="7.21875" style="1" customWidth="1"/>
    <col min="16130" max="16132" width="7.6640625" style="1" customWidth="1"/>
    <col min="16133" max="16133" width="7.44140625" style="1" customWidth="1"/>
    <col min="16134" max="16138" width="7.6640625" style="1" customWidth="1"/>
    <col min="16139" max="16140" width="8.109375" style="1" customWidth="1"/>
    <col min="16141" max="16146" width="7.6640625" style="1" customWidth="1"/>
    <col min="16147" max="16384" width="9" style="1" customWidth="1"/>
  </cols>
  <sheetData>
    <row r="1" spans="1:18" ht="13.65" customHeight="1" x14ac:dyDescent="0.2">
      <c r="G1" s="33" t="s">
        <v>38</v>
      </c>
      <c r="H1" s="33"/>
      <c r="I1" s="33"/>
      <c r="J1" s="33"/>
      <c r="K1" s="33"/>
      <c r="L1" s="33"/>
    </row>
    <row r="2" spans="1:18" x14ac:dyDescent="0.2">
      <c r="H2" s="34" t="s">
        <v>54</v>
      </c>
      <c r="I2" s="34"/>
      <c r="J2" s="34"/>
      <c r="K2" s="34"/>
    </row>
    <row r="5" spans="1:18" ht="13.8" thickBot="1" x14ac:dyDescent="0.25"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5" t="s">
        <v>1</v>
      </c>
      <c r="Q5" s="49"/>
      <c r="R5" s="49"/>
    </row>
    <row r="6" spans="1:18" x14ac:dyDescent="0.2">
      <c r="A6" s="36" t="s">
        <v>2</v>
      </c>
      <c r="B6" s="37" t="s">
        <v>3</v>
      </c>
      <c r="C6" s="37" t="s">
        <v>4</v>
      </c>
      <c r="D6" s="37"/>
      <c r="E6" s="37"/>
      <c r="F6" s="4" t="s">
        <v>3</v>
      </c>
      <c r="G6" s="5"/>
      <c r="H6" s="39" t="s">
        <v>5</v>
      </c>
      <c r="I6" s="40"/>
      <c r="J6" s="40"/>
      <c r="K6" s="40"/>
      <c r="L6" s="40"/>
      <c r="M6" s="40"/>
      <c r="N6" s="41"/>
      <c r="O6" s="6"/>
      <c r="P6" s="50" t="s">
        <v>6</v>
      </c>
      <c r="Q6" s="51"/>
      <c r="R6" s="52"/>
    </row>
    <row r="7" spans="1:18" x14ac:dyDescent="0.2">
      <c r="A7" s="20"/>
      <c r="B7" s="38"/>
      <c r="C7" s="38" t="s">
        <v>39</v>
      </c>
      <c r="D7" s="7" t="s">
        <v>8</v>
      </c>
      <c r="E7" s="38" t="s">
        <v>9</v>
      </c>
      <c r="F7" s="8" t="s">
        <v>10</v>
      </c>
      <c r="G7" s="38" t="s">
        <v>40</v>
      </c>
      <c r="H7" s="38"/>
      <c r="I7" s="38"/>
      <c r="J7" s="38" t="s">
        <v>12</v>
      </c>
      <c r="K7" s="38"/>
      <c r="L7" s="38"/>
      <c r="M7" s="38" t="s">
        <v>13</v>
      </c>
      <c r="N7" s="38"/>
      <c r="O7" s="38"/>
      <c r="P7" s="53"/>
      <c r="Q7" s="54"/>
      <c r="R7" s="55"/>
    </row>
    <row r="8" spans="1:18" x14ac:dyDescent="0.2">
      <c r="A8" s="20"/>
      <c r="B8" s="38"/>
      <c r="C8" s="38"/>
      <c r="D8" s="7" t="s">
        <v>41</v>
      </c>
      <c r="E8" s="44"/>
      <c r="F8" s="9" t="s">
        <v>15</v>
      </c>
      <c r="G8" s="7" t="s">
        <v>16</v>
      </c>
      <c r="H8" s="7" t="s">
        <v>17</v>
      </c>
      <c r="I8" s="7" t="s">
        <v>18</v>
      </c>
      <c r="J8" s="7" t="s">
        <v>16</v>
      </c>
      <c r="K8" s="7" t="s">
        <v>17</v>
      </c>
      <c r="L8" s="7" t="s">
        <v>18</v>
      </c>
      <c r="M8" s="7" t="s">
        <v>16</v>
      </c>
      <c r="N8" s="7" t="s">
        <v>17</v>
      </c>
      <c r="O8" s="7" t="s">
        <v>18</v>
      </c>
      <c r="P8" s="7" t="s">
        <v>16</v>
      </c>
      <c r="Q8" s="7" t="s">
        <v>17</v>
      </c>
      <c r="R8" s="10" t="s">
        <v>19</v>
      </c>
    </row>
    <row r="9" spans="1:18" x14ac:dyDescent="0.2">
      <c r="A9" s="20" t="s">
        <v>20</v>
      </c>
      <c r="B9" s="22">
        <f>SUM(B11:B26)</f>
        <v>18243</v>
      </c>
      <c r="C9" s="22">
        <v>3542</v>
      </c>
      <c r="D9" s="12">
        <v>0</v>
      </c>
      <c r="E9" s="22">
        <f>SUM(C9:D10)</f>
        <v>3824</v>
      </c>
      <c r="F9" s="22">
        <f>B9+E9</f>
        <v>22067</v>
      </c>
      <c r="G9" s="22">
        <f t="shared" ref="G9:R9" si="0">SUM(G11:G26)</f>
        <v>2552</v>
      </c>
      <c r="H9" s="22">
        <f t="shared" si="0"/>
        <v>14331</v>
      </c>
      <c r="I9" s="22">
        <f t="shared" si="0"/>
        <v>16883</v>
      </c>
      <c r="J9" s="22">
        <f t="shared" si="0"/>
        <v>0</v>
      </c>
      <c r="K9" s="22">
        <f t="shared" si="0"/>
        <v>0</v>
      </c>
      <c r="L9" s="22">
        <f t="shared" si="0"/>
        <v>0</v>
      </c>
      <c r="M9" s="22">
        <f t="shared" si="0"/>
        <v>70</v>
      </c>
      <c r="N9" s="22">
        <f t="shared" si="0"/>
        <v>552</v>
      </c>
      <c r="O9" s="22">
        <f t="shared" si="0"/>
        <v>622</v>
      </c>
      <c r="P9" s="22">
        <f t="shared" si="0"/>
        <v>2622</v>
      </c>
      <c r="Q9" s="22">
        <f t="shared" si="0"/>
        <v>14883</v>
      </c>
      <c r="R9" s="28">
        <f t="shared" si="0"/>
        <v>17505</v>
      </c>
    </row>
    <row r="10" spans="1:18" x14ac:dyDescent="0.2">
      <c r="A10" s="20"/>
      <c r="B10" s="30"/>
      <c r="C10" s="30"/>
      <c r="D10" s="12">
        <v>282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8"/>
    </row>
    <row r="11" spans="1:18" x14ac:dyDescent="0.2">
      <c r="A11" s="20" t="s">
        <v>21</v>
      </c>
      <c r="B11" s="22">
        <v>191</v>
      </c>
      <c r="C11" s="26"/>
      <c r="D11" s="26"/>
      <c r="E11" s="26"/>
      <c r="F11" s="22">
        <f>B11</f>
        <v>191</v>
      </c>
      <c r="G11" s="22">
        <v>11</v>
      </c>
      <c r="H11" s="26">
        <v>262</v>
      </c>
      <c r="I11" s="26">
        <f>SUM(G11:H12)</f>
        <v>273</v>
      </c>
      <c r="J11" s="26">
        <v>0</v>
      </c>
      <c r="K11" s="26">
        <v>0</v>
      </c>
      <c r="L11" s="26">
        <f>SUM(J11:K12)</f>
        <v>0</v>
      </c>
      <c r="M11" s="26">
        <v>2</v>
      </c>
      <c r="N11" s="26">
        <v>55</v>
      </c>
      <c r="O11" s="26">
        <f>SUM(M11:N12)</f>
        <v>57</v>
      </c>
      <c r="P11" s="26">
        <f>G11+J11+M11</f>
        <v>13</v>
      </c>
      <c r="Q11" s="26">
        <f>H11+K11+N11</f>
        <v>317</v>
      </c>
      <c r="R11" s="31">
        <f>SUM(P11:Q12)</f>
        <v>330</v>
      </c>
    </row>
    <row r="12" spans="1:18" x14ac:dyDescent="0.2">
      <c r="A12" s="20"/>
      <c r="B12" s="30"/>
      <c r="C12" s="26"/>
      <c r="D12" s="26"/>
      <c r="E12" s="26"/>
      <c r="F12" s="30"/>
      <c r="G12" s="30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32"/>
    </row>
    <row r="13" spans="1:18" x14ac:dyDescent="0.2">
      <c r="A13" s="20" t="s">
        <v>22</v>
      </c>
      <c r="B13" s="26">
        <v>278</v>
      </c>
      <c r="C13" s="26"/>
      <c r="D13" s="26"/>
      <c r="E13" s="26"/>
      <c r="F13" s="22">
        <f>B13</f>
        <v>278</v>
      </c>
      <c r="G13" s="22">
        <v>129</v>
      </c>
      <c r="H13" s="26">
        <v>1692</v>
      </c>
      <c r="I13" s="26">
        <f>SUM(G13:H14)</f>
        <v>1821</v>
      </c>
      <c r="J13" s="26">
        <v>0</v>
      </c>
      <c r="K13" s="26">
        <v>0</v>
      </c>
      <c r="L13" s="26">
        <f>SUM(J13:K14)</f>
        <v>0</v>
      </c>
      <c r="M13" s="26">
        <v>1</v>
      </c>
      <c r="N13" s="26">
        <v>47</v>
      </c>
      <c r="O13" s="26">
        <f>SUM(M13:N14)</f>
        <v>48</v>
      </c>
      <c r="P13" s="26">
        <f t="shared" ref="P13:Q13" si="1">G13+J13+M13</f>
        <v>130</v>
      </c>
      <c r="Q13" s="26">
        <f t="shared" si="1"/>
        <v>1739</v>
      </c>
      <c r="R13" s="31">
        <f>SUM(P13:Q14)</f>
        <v>1869</v>
      </c>
    </row>
    <row r="14" spans="1:18" x14ac:dyDescent="0.2">
      <c r="A14" s="20"/>
      <c r="B14" s="26"/>
      <c r="C14" s="26"/>
      <c r="D14" s="26"/>
      <c r="E14" s="26"/>
      <c r="F14" s="30"/>
      <c r="G14" s="30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32"/>
    </row>
    <row r="15" spans="1:18" x14ac:dyDescent="0.2">
      <c r="A15" s="20" t="s">
        <v>23</v>
      </c>
      <c r="B15" s="26">
        <v>3873</v>
      </c>
      <c r="C15" s="26"/>
      <c r="D15" s="26"/>
      <c r="E15" s="26"/>
      <c r="F15" s="22">
        <f>B15</f>
        <v>3873</v>
      </c>
      <c r="G15" s="22">
        <v>560</v>
      </c>
      <c r="H15" s="26">
        <v>3458</v>
      </c>
      <c r="I15" s="26">
        <f>SUM(G15:H16)</f>
        <v>4018</v>
      </c>
      <c r="J15" s="26">
        <v>0</v>
      </c>
      <c r="K15" s="26">
        <v>0</v>
      </c>
      <c r="L15" s="26">
        <f>SUM(J15:K16)</f>
        <v>0</v>
      </c>
      <c r="M15" s="26">
        <v>28</v>
      </c>
      <c r="N15" s="26">
        <v>161</v>
      </c>
      <c r="O15" s="26">
        <f>SUM(M15:N16)</f>
        <v>189</v>
      </c>
      <c r="P15" s="26">
        <f t="shared" ref="P15:Q15" si="2">G15+J15+M15</f>
        <v>588</v>
      </c>
      <c r="Q15" s="26">
        <f t="shared" si="2"/>
        <v>3619</v>
      </c>
      <c r="R15" s="31">
        <f>SUM(P15:Q16)</f>
        <v>4207</v>
      </c>
    </row>
    <row r="16" spans="1:18" x14ac:dyDescent="0.2">
      <c r="A16" s="20"/>
      <c r="B16" s="26"/>
      <c r="C16" s="26"/>
      <c r="D16" s="26"/>
      <c r="E16" s="26"/>
      <c r="F16" s="30"/>
      <c r="G16" s="30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32"/>
    </row>
    <row r="17" spans="1:18" x14ac:dyDescent="0.2">
      <c r="A17" s="20" t="s">
        <v>24</v>
      </c>
      <c r="B17" s="26">
        <v>6161</v>
      </c>
      <c r="C17" s="26"/>
      <c r="D17" s="26"/>
      <c r="E17" s="26"/>
      <c r="F17" s="22">
        <f>B17</f>
        <v>6161</v>
      </c>
      <c r="G17" s="22">
        <v>852</v>
      </c>
      <c r="H17" s="26">
        <v>3418</v>
      </c>
      <c r="I17" s="26">
        <f>SUM(G17:H18)</f>
        <v>4270</v>
      </c>
      <c r="J17" s="26">
        <v>0</v>
      </c>
      <c r="K17" s="26">
        <v>0</v>
      </c>
      <c r="L17" s="26">
        <f>SUM(J17:K18)</f>
        <v>0</v>
      </c>
      <c r="M17" s="26">
        <v>13</v>
      </c>
      <c r="N17" s="26">
        <v>73</v>
      </c>
      <c r="O17" s="26">
        <f>SUM(M17:N18)</f>
        <v>86</v>
      </c>
      <c r="P17" s="26">
        <f t="shared" ref="P17:Q17" si="3">G17+J17+M17</f>
        <v>865</v>
      </c>
      <c r="Q17" s="26">
        <f t="shared" si="3"/>
        <v>3491</v>
      </c>
      <c r="R17" s="31">
        <f>SUM(P17:Q18)</f>
        <v>4356</v>
      </c>
    </row>
    <row r="18" spans="1:18" x14ac:dyDescent="0.2">
      <c r="A18" s="20"/>
      <c r="B18" s="26"/>
      <c r="C18" s="26"/>
      <c r="D18" s="26"/>
      <c r="E18" s="26"/>
      <c r="F18" s="30"/>
      <c r="G18" s="30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32"/>
    </row>
    <row r="19" spans="1:18" x14ac:dyDescent="0.2">
      <c r="A19" s="20" t="s">
        <v>25</v>
      </c>
      <c r="B19" s="26">
        <v>3075</v>
      </c>
      <c r="C19" s="26"/>
      <c r="D19" s="26"/>
      <c r="E19" s="26"/>
      <c r="F19" s="22">
        <f>B19</f>
        <v>3075</v>
      </c>
      <c r="G19" s="22">
        <v>326</v>
      </c>
      <c r="H19" s="26">
        <v>2372</v>
      </c>
      <c r="I19" s="26">
        <f>SUM(G19:H20)</f>
        <v>2698</v>
      </c>
      <c r="J19" s="26">
        <v>0</v>
      </c>
      <c r="K19" s="26">
        <v>0</v>
      </c>
      <c r="L19" s="26">
        <f>SUM(J19:K20)</f>
        <v>0</v>
      </c>
      <c r="M19" s="26">
        <v>4</v>
      </c>
      <c r="N19" s="26">
        <v>68</v>
      </c>
      <c r="O19" s="26">
        <f>SUM(M19:N20)</f>
        <v>72</v>
      </c>
      <c r="P19" s="26">
        <f t="shared" ref="P19:Q19" si="4">G19+J19+M19</f>
        <v>330</v>
      </c>
      <c r="Q19" s="26">
        <f t="shared" si="4"/>
        <v>2440</v>
      </c>
      <c r="R19" s="31">
        <f>SUM(P19:Q20)</f>
        <v>2770</v>
      </c>
    </row>
    <row r="20" spans="1:18" x14ac:dyDescent="0.2">
      <c r="A20" s="20"/>
      <c r="B20" s="26"/>
      <c r="C20" s="26"/>
      <c r="D20" s="26"/>
      <c r="E20" s="26"/>
      <c r="F20" s="30"/>
      <c r="G20" s="30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32"/>
    </row>
    <row r="21" spans="1:18" x14ac:dyDescent="0.2">
      <c r="A21" s="20" t="s">
        <v>26</v>
      </c>
      <c r="B21" s="26">
        <v>3257</v>
      </c>
      <c r="C21" s="26"/>
      <c r="D21" s="26"/>
      <c r="E21" s="26"/>
      <c r="F21" s="22">
        <f>B21</f>
        <v>3257</v>
      </c>
      <c r="G21" s="22">
        <v>397</v>
      </c>
      <c r="H21" s="26">
        <v>822</v>
      </c>
      <c r="I21" s="26">
        <f>SUM(G21:H22)</f>
        <v>1219</v>
      </c>
      <c r="J21" s="26">
        <v>0</v>
      </c>
      <c r="K21" s="26">
        <v>0</v>
      </c>
      <c r="L21" s="26">
        <f>SUM(J21:K22)</f>
        <v>0</v>
      </c>
      <c r="M21" s="26">
        <v>16</v>
      </c>
      <c r="N21" s="26">
        <v>64</v>
      </c>
      <c r="O21" s="26">
        <f>SUM(M21:N22)</f>
        <v>80</v>
      </c>
      <c r="P21" s="26">
        <f t="shared" ref="P21:Q21" si="5">G21+J21+M21</f>
        <v>413</v>
      </c>
      <c r="Q21" s="26">
        <f t="shared" si="5"/>
        <v>886</v>
      </c>
      <c r="R21" s="31">
        <f>SUM(P21:Q22)</f>
        <v>1299</v>
      </c>
    </row>
    <row r="22" spans="1:18" x14ac:dyDescent="0.2">
      <c r="A22" s="20"/>
      <c r="B22" s="26"/>
      <c r="C22" s="26"/>
      <c r="D22" s="26"/>
      <c r="E22" s="26"/>
      <c r="F22" s="30"/>
      <c r="G22" s="30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32"/>
    </row>
    <row r="23" spans="1:18" x14ac:dyDescent="0.2">
      <c r="A23" s="20" t="s">
        <v>27</v>
      </c>
      <c r="B23" s="26">
        <v>64</v>
      </c>
      <c r="C23" s="26"/>
      <c r="D23" s="26"/>
      <c r="E23" s="26"/>
      <c r="F23" s="22">
        <f>B23</f>
        <v>64</v>
      </c>
      <c r="G23" s="22">
        <v>104</v>
      </c>
      <c r="H23" s="26">
        <v>298</v>
      </c>
      <c r="I23" s="26">
        <f>SUM(G23:H24)</f>
        <v>402</v>
      </c>
      <c r="J23" s="26">
        <v>0</v>
      </c>
      <c r="K23" s="26">
        <v>0</v>
      </c>
      <c r="L23" s="26">
        <f>SUM(J23:K24)</f>
        <v>0</v>
      </c>
      <c r="M23" s="26">
        <v>4</v>
      </c>
      <c r="N23" s="26">
        <v>38</v>
      </c>
      <c r="O23" s="26">
        <f>SUM(M23:N24)</f>
        <v>42</v>
      </c>
      <c r="P23" s="26">
        <f t="shared" ref="P23:Q23" si="6">G23+J23+M23</f>
        <v>108</v>
      </c>
      <c r="Q23" s="26">
        <f t="shared" si="6"/>
        <v>336</v>
      </c>
      <c r="R23" s="31">
        <f>SUM(P23:Q24)</f>
        <v>444</v>
      </c>
    </row>
    <row r="24" spans="1:18" x14ac:dyDescent="0.2">
      <c r="A24" s="20"/>
      <c r="B24" s="26"/>
      <c r="C24" s="26"/>
      <c r="D24" s="26"/>
      <c r="E24" s="26"/>
      <c r="F24" s="30"/>
      <c r="G24" s="30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32"/>
    </row>
    <row r="25" spans="1:18" x14ac:dyDescent="0.2">
      <c r="A25" s="20" t="s">
        <v>28</v>
      </c>
      <c r="B25" s="26">
        <v>1344</v>
      </c>
      <c r="C25" s="26"/>
      <c r="D25" s="26"/>
      <c r="E25" s="26"/>
      <c r="F25" s="26">
        <f>B25</f>
        <v>1344</v>
      </c>
      <c r="G25" s="22">
        <v>173</v>
      </c>
      <c r="H25" s="26">
        <v>2009</v>
      </c>
      <c r="I25" s="22">
        <f>SUM(G25:H26)</f>
        <v>2182</v>
      </c>
      <c r="J25" s="26">
        <v>0</v>
      </c>
      <c r="K25" s="26">
        <v>0</v>
      </c>
      <c r="L25" s="22">
        <f>SUM(J25:K26)</f>
        <v>0</v>
      </c>
      <c r="M25" s="26">
        <v>2</v>
      </c>
      <c r="N25" s="26">
        <v>46</v>
      </c>
      <c r="O25" s="22">
        <f>SUM(M25:N26)</f>
        <v>48</v>
      </c>
      <c r="P25" s="26">
        <f>G25+J25+M25</f>
        <v>175</v>
      </c>
      <c r="Q25" s="26">
        <f>H25+K25+N25</f>
        <v>2055</v>
      </c>
      <c r="R25" s="28">
        <f>SUM(P25:Q26)</f>
        <v>2230</v>
      </c>
    </row>
    <row r="26" spans="1:18" ht="13.8" thickBot="1" x14ac:dyDescent="0.25">
      <c r="A26" s="21"/>
      <c r="B26" s="27"/>
      <c r="C26" s="27"/>
      <c r="D26" s="27"/>
      <c r="E26" s="27"/>
      <c r="F26" s="27"/>
      <c r="G26" s="23"/>
      <c r="H26" s="27"/>
      <c r="I26" s="23"/>
      <c r="J26" s="27"/>
      <c r="K26" s="27"/>
      <c r="L26" s="23"/>
      <c r="M26" s="27"/>
      <c r="N26" s="27"/>
      <c r="O26" s="23"/>
      <c r="P26" s="27"/>
      <c r="Q26" s="27"/>
      <c r="R26" s="29"/>
    </row>
    <row r="29" spans="1:18" ht="13.65" customHeight="1" x14ac:dyDescent="0.2">
      <c r="B29" s="2" t="s">
        <v>29</v>
      </c>
      <c r="C29" s="46" t="s">
        <v>30</v>
      </c>
      <c r="D29" s="46"/>
      <c r="E29" s="14">
        <v>18836</v>
      </c>
      <c r="F29" s="47" t="s">
        <v>31</v>
      </c>
      <c r="G29" s="48"/>
      <c r="H29" s="13">
        <f>B9/E29</f>
        <v>0.96851773200254831</v>
      </c>
      <c r="I29" s="2"/>
      <c r="J29" s="17" t="s">
        <v>32</v>
      </c>
      <c r="K29" s="46" t="s">
        <v>42</v>
      </c>
      <c r="L29" s="46"/>
      <c r="M29" s="15">
        <v>14414</v>
      </c>
      <c r="N29" s="18" t="s">
        <v>31</v>
      </c>
      <c r="O29" s="19"/>
      <c r="P29" s="13">
        <f>H9/M29</f>
        <v>0.99424170944914669</v>
      </c>
    </row>
    <row r="30" spans="1:18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8" ht="13.65" customHeight="1" x14ac:dyDescent="0.2">
      <c r="B31" s="2"/>
      <c r="C31" s="46" t="s">
        <v>33</v>
      </c>
      <c r="D31" s="46"/>
      <c r="E31" s="16">
        <v>20550</v>
      </c>
      <c r="F31" s="47" t="s">
        <v>31</v>
      </c>
      <c r="G31" s="48"/>
      <c r="H31" s="13">
        <f>B9/E31</f>
        <v>0.88773722627737228</v>
      </c>
      <c r="I31" s="2"/>
      <c r="J31" s="17" t="s">
        <v>34</v>
      </c>
      <c r="K31" s="46" t="s">
        <v>42</v>
      </c>
      <c r="L31" s="46"/>
      <c r="M31" s="16">
        <v>16425</v>
      </c>
      <c r="N31" s="18" t="s">
        <v>31</v>
      </c>
      <c r="O31" s="19"/>
      <c r="P31" s="13">
        <f>H9/M31</f>
        <v>0.87251141552511413</v>
      </c>
    </row>
    <row r="32" spans="1:18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 ht="13.65" customHeight="1" x14ac:dyDescent="0.2">
      <c r="B33" s="2"/>
      <c r="C33" s="46" t="s">
        <v>35</v>
      </c>
      <c r="D33" s="46"/>
      <c r="E33" s="15">
        <v>14975</v>
      </c>
      <c r="F33" s="47" t="s">
        <v>31</v>
      </c>
      <c r="G33" s="48"/>
      <c r="H33" s="13">
        <f>Q9/E33</f>
        <v>0.99385642737896496</v>
      </c>
      <c r="I33" s="2"/>
      <c r="J33" s="2"/>
      <c r="K33" s="2"/>
      <c r="L33" s="2"/>
      <c r="M33" s="2"/>
      <c r="N33" s="2"/>
      <c r="O33" s="2"/>
      <c r="P33" s="2"/>
    </row>
    <row r="34" spans="2:16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2:16" ht="13.65" customHeight="1" x14ac:dyDescent="0.2">
      <c r="C35" s="46" t="s">
        <v>36</v>
      </c>
      <c r="D35" s="46"/>
      <c r="E35" s="16">
        <v>17027</v>
      </c>
      <c r="F35" s="47" t="s">
        <v>31</v>
      </c>
      <c r="G35" s="48"/>
      <c r="H35" s="13">
        <f>Q9/E35</f>
        <v>0.8740823398132378</v>
      </c>
    </row>
  </sheetData>
  <mergeCells count="184"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  <mergeCell ref="G1:L1"/>
    <mergeCell ref="P5:R5"/>
    <mergeCell ref="Q9:Q10"/>
    <mergeCell ref="R9:R10"/>
    <mergeCell ref="L9:L10"/>
    <mergeCell ref="M9:M10"/>
    <mergeCell ref="N9:N10"/>
    <mergeCell ref="I9:I10"/>
    <mergeCell ref="J9:J10"/>
    <mergeCell ref="K9:K10"/>
    <mergeCell ref="H2:K2"/>
    <mergeCell ref="A9:A10"/>
    <mergeCell ref="B9:B10"/>
    <mergeCell ref="C9:C10"/>
    <mergeCell ref="E9:E10"/>
    <mergeCell ref="F9:F10"/>
    <mergeCell ref="G9:G10"/>
    <mergeCell ref="H9:H10"/>
    <mergeCell ref="P11:P12"/>
    <mergeCell ref="Q11:Q12"/>
    <mergeCell ref="F11:F12"/>
    <mergeCell ref="O9:O10"/>
    <mergeCell ref="P9:P10"/>
    <mergeCell ref="R11:R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O11:O12"/>
    <mergeCell ref="M13:M14"/>
    <mergeCell ref="N13:N14"/>
    <mergeCell ref="O13:O14"/>
    <mergeCell ref="A11:A12"/>
    <mergeCell ref="B11:B12"/>
    <mergeCell ref="C11:C12"/>
    <mergeCell ref="D11:D12"/>
    <mergeCell ref="E11:E12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21:A22"/>
    <mergeCell ref="B21:B22"/>
    <mergeCell ref="C21:C22"/>
    <mergeCell ref="D21:D22"/>
    <mergeCell ref="E21:E22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25:A26"/>
    <mergeCell ref="B25:B26"/>
    <mergeCell ref="C25:C26"/>
    <mergeCell ref="D25:D26"/>
    <mergeCell ref="E25:E26"/>
    <mergeCell ref="F25:F26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04104-A950-4799-8B29-F197B7F757DB}">
  <sheetPr>
    <pageSetUpPr fitToPage="1"/>
  </sheetPr>
  <dimension ref="A1:R35"/>
  <sheetViews>
    <sheetView tabSelected="1" zoomScaleNormal="100" workbookViewId="0"/>
  </sheetViews>
  <sheetFormatPr defaultRowHeight="13.2" x14ac:dyDescent="0.2"/>
  <cols>
    <col min="1" max="1" width="7.21875" style="1" customWidth="1"/>
    <col min="2" max="4" width="7.6640625" style="1" customWidth="1"/>
    <col min="5" max="5" width="7.44140625" style="1" customWidth="1"/>
    <col min="6" max="10" width="7.6640625" style="1" customWidth="1"/>
    <col min="11" max="12" width="8.109375" style="1" customWidth="1"/>
    <col min="13" max="18" width="7.6640625" style="1" customWidth="1"/>
    <col min="19" max="256" width="9" style="1" customWidth="1"/>
    <col min="257" max="257" width="7.21875" style="1" customWidth="1"/>
    <col min="258" max="260" width="7.6640625" style="1" customWidth="1"/>
    <col min="261" max="261" width="7.44140625" style="1" customWidth="1"/>
    <col min="262" max="266" width="7.6640625" style="1" customWidth="1"/>
    <col min="267" max="268" width="8.109375" style="1" customWidth="1"/>
    <col min="269" max="274" width="7.6640625" style="1" customWidth="1"/>
    <col min="275" max="512" width="9" style="1" customWidth="1"/>
    <col min="513" max="513" width="7.21875" style="1" customWidth="1"/>
    <col min="514" max="516" width="7.6640625" style="1" customWidth="1"/>
    <col min="517" max="517" width="7.44140625" style="1" customWidth="1"/>
    <col min="518" max="522" width="7.6640625" style="1" customWidth="1"/>
    <col min="523" max="524" width="8.109375" style="1" customWidth="1"/>
    <col min="525" max="530" width="7.6640625" style="1" customWidth="1"/>
    <col min="531" max="768" width="9" style="1" customWidth="1"/>
    <col min="769" max="769" width="7.21875" style="1" customWidth="1"/>
    <col min="770" max="772" width="7.6640625" style="1" customWidth="1"/>
    <col min="773" max="773" width="7.44140625" style="1" customWidth="1"/>
    <col min="774" max="778" width="7.6640625" style="1" customWidth="1"/>
    <col min="779" max="780" width="8.109375" style="1" customWidth="1"/>
    <col min="781" max="786" width="7.6640625" style="1" customWidth="1"/>
    <col min="787" max="1024" width="9" style="1" customWidth="1"/>
    <col min="1025" max="1025" width="7.21875" style="1" customWidth="1"/>
    <col min="1026" max="1028" width="7.6640625" style="1" customWidth="1"/>
    <col min="1029" max="1029" width="7.44140625" style="1" customWidth="1"/>
    <col min="1030" max="1034" width="7.6640625" style="1" customWidth="1"/>
    <col min="1035" max="1036" width="8.109375" style="1" customWidth="1"/>
    <col min="1037" max="1042" width="7.6640625" style="1" customWidth="1"/>
    <col min="1043" max="1280" width="9" style="1" customWidth="1"/>
    <col min="1281" max="1281" width="7.21875" style="1" customWidth="1"/>
    <col min="1282" max="1284" width="7.6640625" style="1" customWidth="1"/>
    <col min="1285" max="1285" width="7.44140625" style="1" customWidth="1"/>
    <col min="1286" max="1290" width="7.6640625" style="1" customWidth="1"/>
    <col min="1291" max="1292" width="8.109375" style="1" customWidth="1"/>
    <col min="1293" max="1298" width="7.6640625" style="1" customWidth="1"/>
    <col min="1299" max="1536" width="9" style="1" customWidth="1"/>
    <col min="1537" max="1537" width="7.21875" style="1" customWidth="1"/>
    <col min="1538" max="1540" width="7.6640625" style="1" customWidth="1"/>
    <col min="1541" max="1541" width="7.44140625" style="1" customWidth="1"/>
    <col min="1542" max="1546" width="7.6640625" style="1" customWidth="1"/>
    <col min="1547" max="1548" width="8.109375" style="1" customWidth="1"/>
    <col min="1549" max="1554" width="7.6640625" style="1" customWidth="1"/>
    <col min="1555" max="1792" width="9" style="1" customWidth="1"/>
    <col min="1793" max="1793" width="7.21875" style="1" customWidth="1"/>
    <col min="1794" max="1796" width="7.6640625" style="1" customWidth="1"/>
    <col min="1797" max="1797" width="7.44140625" style="1" customWidth="1"/>
    <col min="1798" max="1802" width="7.6640625" style="1" customWidth="1"/>
    <col min="1803" max="1804" width="8.109375" style="1" customWidth="1"/>
    <col min="1805" max="1810" width="7.6640625" style="1" customWidth="1"/>
    <col min="1811" max="2048" width="9" style="1" customWidth="1"/>
    <col min="2049" max="2049" width="7.21875" style="1" customWidth="1"/>
    <col min="2050" max="2052" width="7.6640625" style="1" customWidth="1"/>
    <col min="2053" max="2053" width="7.44140625" style="1" customWidth="1"/>
    <col min="2054" max="2058" width="7.6640625" style="1" customWidth="1"/>
    <col min="2059" max="2060" width="8.109375" style="1" customWidth="1"/>
    <col min="2061" max="2066" width="7.6640625" style="1" customWidth="1"/>
    <col min="2067" max="2304" width="9" style="1" customWidth="1"/>
    <col min="2305" max="2305" width="7.21875" style="1" customWidth="1"/>
    <col min="2306" max="2308" width="7.6640625" style="1" customWidth="1"/>
    <col min="2309" max="2309" width="7.44140625" style="1" customWidth="1"/>
    <col min="2310" max="2314" width="7.6640625" style="1" customWidth="1"/>
    <col min="2315" max="2316" width="8.109375" style="1" customWidth="1"/>
    <col min="2317" max="2322" width="7.6640625" style="1" customWidth="1"/>
    <col min="2323" max="2560" width="9" style="1" customWidth="1"/>
    <col min="2561" max="2561" width="7.21875" style="1" customWidth="1"/>
    <col min="2562" max="2564" width="7.6640625" style="1" customWidth="1"/>
    <col min="2565" max="2565" width="7.44140625" style="1" customWidth="1"/>
    <col min="2566" max="2570" width="7.6640625" style="1" customWidth="1"/>
    <col min="2571" max="2572" width="8.109375" style="1" customWidth="1"/>
    <col min="2573" max="2578" width="7.6640625" style="1" customWidth="1"/>
    <col min="2579" max="2816" width="9" style="1" customWidth="1"/>
    <col min="2817" max="2817" width="7.21875" style="1" customWidth="1"/>
    <col min="2818" max="2820" width="7.6640625" style="1" customWidth="1"/>
    <col min="2821" max="2821" width="7.44140625" style="1" customWidth="1"/>
    <col min="2822" max="2826" width="7.6640625" style="1" customWidth="1"/>
    <col min="2827" max="2828" width="8.109375" style="1" customWidth="1"/>
    <col min="2829" max="2834" width="7.6640625" style="1" customWidth="1"/>
    <col min="2835" max="3072" width="9" style="1" customWidth="1"/>
    <col min="3073" max="3073" width="7.21875" style="1" customWidth="1"/>
    <col min="3074" max="3076" width="7.6640625" style="1" customWidth="1"/>
    <col min="3077" max="3077" width="7.44140625" style="1" customWidth="1"/>
    <col min="3078" max="3082" width="7.6640625" style="1" customWidth="1"/>
    <col min="3083" max="3084" width="8.109375" style="1" customWidth="1"/>
    <col min="3085" max="3090" width="7.6640625" style="1" customWidth="1"/>
    <col min="3091" max="3328" width="9" style="1" customWidth="1"/>
    <col min="3329" max="3329" width="7.21875" style="1" customWidth="1"/>
    <col min="3330" max="3332" width="7.6640625" style="1" customWidth="1"/>
    <col min="3333" max="3333" width="7.44140625" style="1" customWidth="1"/>
    <col min="3334" max="3338" width="7.6640625" style="1" customWidth="1"/>
    <col min="3339" max="3340" width="8.109375" style="1" customWidth="1"/>
    <col min="3341" max="3346" width="7.6640625" style="1" customWidth="1"/>
    <col min="3347" max="3584" width="9" style="1" customWidth="1"/>
    <col min="3585" max="3585" width="7.21875" style="1" customWidth="1"/>
    <col min="3586" max="3588" width="7.6640625" style="1" customWidth="1"/>
    <col min="3589" max="3589" width="7.44140625" style="1" customWidth="1"/>
    <col min="3590" max="3594" width="7.6640625" style="1" customWidth="1"/>
    <col min="3595" max="3596" width="8.109375" style="1" customWidth="1"/>
    <col min="3597" max="3602" width="7.6640625" style="1" customWidth="1"/>
    <col min="3603" max="3840" width="9" style="1" customWidth="1"/>
    <col min="3841" max="3841" width="7.21875" style="1" customWidth="1"/>
    <col min="3842" max="3844" width="7.6640625" style="1" customWidth="1"/>
    <col min="3845" max="3845" width="7.44140625" style="1" customWidth="1"/>
    <col min="3846" max="3850" width="7.6640625" style="1" customWidth="1"/>
    <col min="3851" max="3852" width="8.109375" style="1" customWidth="1"/>
    <col min="3853" max="3858" width="7.6640625" style="1" customWidth="1"/>
    <col min="3859" max="4096" width="9" style="1" customWidth="1"/>
    <col min="4097" max="4097" width="7.21875" style="1" customWidth="1"/>
    <col min="4098" max="4100" width="7.6640625" style="1" customWidth="1"/>
    <col min="4101" max="4101" width="7.44140625" style="1" customWidth="1"/>
    <col min="4102" max="4106" width="7.6640625" style="1" customWidth="1"/>
    <col min="4107" max="4108" width="8.109375" style="1" customWidth="1"/>
    <col min="4109" max="4114" width="7.6640625" style="1" customWidth="1"/>
    <col min="4115" max="4352" width="9" style="1" customWidth="1"/>
    <col min="4353" max="4353" width="7.21875" style="1" customWidth="1"/>
    <col min="4354" max="4356" width="7.6640625" style="1" customWidth="1"/>
    <col min="4357" max="4357" width="7.44140625" style="1" customWidth="1"/>
    <col min="4358" max="4362" width="7.6640625" style="1" customWidth="1"/>
    <col min="4363" max="4364" width="8.109375" style="1" customWidth="1"/>
    <col min="4365" max="4370" width="7.6640625" style="1" customWidth="1"/>
    <col min="4371" max="4608" width="9" style="1" customWidth="1"/>
    <col min="4609" max="4609" width="7.21875" style="1" customWidth="1"/>
    <col min="4610" max="4612" width="7.6640625" style="1" customWidth="1"/>
    <col min="4613" max="4613" width="7.44140625" style="1" customWidth="1"/>
    <col min="4614" max="4618" width="7.6640625" style="1" customWidth="1"/>
    <col min="4619" max="4620" width="8.109375" style="1" customWidth="1"/>
    <col min="4621" max="4626" width="7.6640625" style="1" customWidth="1"/>
    <col min="4627" max="4864" width="9" style="1" customWidth="1"/>
    <col min="4865" max="4865" width="7.21875" style="1" customWidth="1"/>
    <col min="4866" max="4868" width="7.6640625" style="1" customWidth="1"/>
    <col min="4869" max="4869" width="7.44140625" style="1" customWidth="1"/>
    <col min="4870" max="4874" width="7.6640625" style="1" customWidth="1"/>
    <col min="4875" max="4876" width="8.109375" style="1" customWidth="1"/>
    <col min="4877" max="4882" width="7.6640625" style="1" customWidth="1"/>
    <col min="4883" max="5120" width="9" style="1" customWidth="1"/>
    <col min="5121" max="5121" width="7.21875" style="1" customWidth="1"/>
    <col min="5122" max="5124" width="7.6640625" style="1" customWidth="1"/>
    <col min="5125" max="5125" width="7.44140625" style="1" customWidth="1"/>
    <col min="5126" max="5130" width="7.6640625" style="1" customWidth="1"/>
    <col min="5131" max="5132" width="8.109375" style="1" customWidth="1"/>
    <col min="5133" max="5138" width="7.6640625" style="1" customWidth="1"/>
    <col min="5139" max="5376" width="9" style="1" customWidth="1"/>
    <col min="5377" max="5377" width="7.21875" style="1" customWidth="1"/>
    <col min="5378" max="5380" width="7.6640625" style="1" customWidth="1"/>
    <col min="5381" max="5381" width="7.44140625" style="1" customWidth="1"/>
    <col min="5382" max="5386" width="7.6640625" style="1" customWidth="1"/>
    <col min="5387" max="5388" width="8.109375" style="1" customWidth="1"/>
    <col min="5389" max="5394" width="7.6640625" style="1" customWidth="1"/>
    <col min="5395" max="5632" width="9" style="1" customWidth="1"/>
    <col min="5633" max="5633" width="7.21875" style="1" customWidth="1"/>
    <col min="5634" max="5636" width="7.6640625" style="1" customWidth="1"/>
    <col min="5637" max="5637" width="7.44140625" style="1" customWidth="1"/>
    <col min="5638" max="5642" width="7.6640625" style="1" customWidth="1"/>
    <col min="5643" max="5644" width="8.109375" style="1" customWidth="1"/>
    <col min="5645" max="5650" width="7.6640625" style="1" customWidth="1"/>
    <col min="5651" max="5888" width="9" style="1" customWidth="1"/>
    <col min="5889" max="5889" width="7.21875" style="1" customWidth="1"/>
    <col min="5890" max="5892" width="7.6640625" style="1" customWidth="1"/>
    <col min="5893" max="5893" width="7.44140625" style="1" customWidth="1"/>
    <col min="5894" max="5898" width="7.6640625" style="1" customWidth="1"/>
    <col min="5899" max="5900" width="8.109375" style="1" customWidth="1"/>
    <col min="5901" max="5906" width="7.6640625" style="1" customWidth="1"/>
    <col min="5907" max="6144" width="9" style="1" customWidth="1"/>
    <col min="6145" max="6145" width="7.21875" style="1" customWidth="1"/>
    <col min="6146" max="6148" width="7.6640625" style="1" customWidth="1"/>
    <col min="6149" max="6149" width="7.44140625" style="1" customWidth="1"/>
    <col min="6150" max="6154" width="7.6640625" style="1" customWidth="1"/>
    <col min="6155" max="6156" width="8.109375" style="1" customWidth="1"/>
    <col min="6157" max="6162" width="7.6640625" style="1" customWidth="1"/>
    <col min="6163" max="6400" width="9" style="1" customWidth="1"/>
    <col min="6401" max="6401" width="7.21875" style="1" customWidth="1"/>
    <col min="6402" max="6404" width="7.6640625" style="1" customWidth="1"/>
    <col min="6405" max="6405" width="7.44140625" style="1" customWidth="1"/>
    <col min="6406" max="6410" width="7.6640625" style="1" customWidth="1"/>
    <col min="6411" max="6412" width="8.109375" style="1" customWidth="1"/>
    <col min="6413" max="6418" width="7.6640625" style="1" customWidth="1"/>
    <col min="6419" max="6656" width="9" style="1" customWidth="1"/>
    <col min="6657" max="6657" width="7.21875" style="1" customWidth="1"/>
    <col min="6658" max="6660" width="7.6640625" style="1" customWidth="1"/>
    <col min="6661" max="6661" width="7.44140625" style="1" customWidth="1"/>
    <col min="6662" max="6666" width="7.6640625" style="1" customWidth="1"/>
    <col min="6667" max="6668" width="8.109375" style="1" customWidth="1"/>
    <col min="6669" max="6674" width="7.6640625" style="1" customWidth="1"/>
    <col min="6675" max="6912" width="9" style="1" customWidth="1"/>
    <col min="6913" max="6913" width="7.21875" style="1" customWidth="1"/>
    <col min="6914" max="6916" width="7.6640625" style="1" customWidth="1"/>
    <col min="6917" max="6917" width="7.44140625" style="1" customWidth="1"/>
    <col min="6918" max="6922" width="7.6640625" style="1" customWidth="1"/>
    <col min="6923" max="6924" width="8.109375" style="1" customWidth="1"/>
    <col min="6925" max="6930" width="7.6640625" style="1" customWidth="1"/>
    <col min="6931" max="7168" width="9" style="1" customWidth="1"/>
    <col min="7169" max="7169" width="7.21875" style="1" customWidth="1"/>
    <col min="7170" max="7172" width="7.6640625" style="1" customWidth="1"/>
    <col min="7173" max="7173" width="7.44140625" style="1" customWidth="1"/>
    <col min="7174" max="7178" width="7.6640625" style="1" customWidth="1"/>
    <col min="7179" max="7180" width="8.109375" style="1" customWidth="1"/>
    <col min="7181" max="7186" width="7.6640625" style="1" customWidth="1"/>
    <col min="7187" max="7424" width="9" style="1" customWidth="1"/>
    <col min="7425" max="7425" width="7.21875" style="1" customWidth="1"/>
    <col min="7426" max="7428" width="7.6640625" style="1" customWidth="1"/>
    <col min="7429" max="7429" width="7.44140625" style="1" customWidth="1"/>
    <col min="7430" max="7434" width="7.6640625" style="1" customWidth="1"/>
    <col min="7435" max="7436" width="8.109375" style="1" customWidth="1"/>
    <col min="7437" max="7442" width="7.6640625" style="1" customWidth="1"/>
    <col min="7443" max="7680" width="9" style="1" customWidth="1"/>
    <col min="7681" max="7681" width="7.21875" style="1" customWidth="1"/>
    <col min="7682" max="7684" width="7.6640625" style="1" customWidth="1"/>
    <col min="7685" max="7685" width="7.44140625" style="1" customWidth="1"/>
    <col min="7686" max="7690" width="7.6640625" style="1" customWidth="1"/>
    <col min="7691" max="7692" width="8.109375" style="1" customWidth="1"/>
    <col min="7693" max="7698" width="7.6640625" style="1" customWidth="1"/>
    <col min="7699" max="7936" width="9" style="1" customWidth="1"/>
    <col min="7937" max="7937" width="7.21875" style="1" customWidth="1"/>
    <col min="7938" max="7940" width="7.6640625" style="1" customWidth="1"/>
    <col min="7941" max="7941" width="7.44140625" style="1" customWidth="1"/>
    <col min="7942" max="7946" width="7.6640625" style="1" customWidth="1"/>
    <col min="7947" max="7948" width="8.109375" style="1" customWidth="1"/>
    <col min="7949" max="7954" width="7.6640625" style="1" customWidth="1"/>
    <col min="7955" max="8192" width="9" style="1" customWidth="1"/>
    <col min="8193" max="8193" width="7.21875" style="1" customWidth="1"/>
    <col min="8194" max="8196" width="7.6640625" style="1" customWidth="1"/>
    <col min="8197" max="8197" width="7.44140625" style="1" customWidth="1"/>
    <col min="8198" max="8202" width="7.6640625" style="1" customWidth="1"/>
    <col min="8203" max="8204" width="8.109375" style="1" customWidth="1"/>
    <col min="8205" max="8210" width="7.6640625" style="1" customWidth="1"/>
    <col min="8211" max="8448" width="9" style="1" customWidth="1"/>
    <col min="8449" max="8449" width="7.21875" style="1" customWidth="1"/>
    <col min="8450" max="8452" width="7.6640625" style="1" customWidth="1"/>
    <col min="8453" max="8453" width="7.44140625" style="1" customWidth="1"/>
    <col min="8454" max="8458" width="7.6640625" style="1" customWidth="1"/>
    <col min="8459" max="8460" width="8.109375" style="1" customWidth="1"/>
    <col min="8461" max="8466" width="7.6640625" style="1" customWidth="1"/>
    <col min="8467" max="8704" width="9" style="1" customWidth="1"/>
    <col min="8705" max="8705" width="7.21875" style="1" customWidth="1"/>
    <col min="8706" max="8708" width="7.6640625" style="1" customWidth="1"/>
    <col min="8709" max="8709" width="7.44140625" style="1" customWidth="1"/>
    <col min="8710" max="8714" width="7.6640625" style="1" customWidth="1"/>
    <col min="8715" max="8716" width="8.109375" style="1" customWidth="1"/>
    <col min="8717" max="8722" width="7.6640625" style="1" customWidth="1"/>
    <col min="8723" max="8960" width="9" style="1" customWidth="1"/>
    <col min="8961" max="8961" width="7.21875" style="1" customWidth="1"/>
    <col min="8962" max="8964" width="7.6640625" style="1" customWidth="1"/>
    <col min="8965" max="8965" width="7.44140625" style="1" customWidth="1"/>
    <col min="8966" max="8970" width="7.6640625" style="1" customWidth="1"/>
    <col min="8971" max="8972" width="8.109375" style="1" customWidth="1"/>
    <col min="8973" max="8978" width="7.6640625" style="1" customWidth="1"/>
    <col min="8979" max="9216" width="9" style="1" customWidth="1"/>
    <col min="9217" max="9217" width="7.21875" style="1" customWidth="1"/>
    <col min="9218" max="9220" width="7.6640625" style="1" customWidth="1"/>
    <col min="9221" max="9221" width="7.44140625" style="1" customWidth="1"/>
    <col min="9222" max="9226" width="7.6640625" style="1" customWidth="1"/>
    <col min="9227" max="9228" width="8.109375" style="1" customWidth="1"/>
    <col min="9229" max="9234" width="7.6640625" style="1" customWidth="1"/>
    <col min="9235" max="9472" width="9" style="1" customWidth="1"/>
    <col min="9473" max="9473" width="7.21875" style="1" customWidth="1"/>
    <col min="9474" max="9476" width="7.6640625" style="1" customWidth="1"/>
    <col min="9477" max="9477" width="7.44140625" style="1" customWidth="1"/>
    <col min="9478" max="9482" width="7.6640625" style="1" customWidth="1"/>
    <col min="9483" max="9484" width="8.109375" style="1" customWidth="1"/>
    <col min="9485" max="9490" width="7.6640625" style="1" customWidth="1"/>
    <col min="9491" max="9728" width="9" style="1" customWidth="1"/>
    <col min="9729" max="9729" width="7.21875" style="1" customWidth="1"/>
    <col min="9730" max="9732" width="7.6640625" style="1" customWidth="1"/>
    <col min="9733" max="9733" width="7.44140625" style="1" customWidth="1"/>
    <col min="9734" max="9738" width="7.6640625" style="1" customWidth="1"/>
    <col min="9739" max="9740" width="8.109375" style="1" customWidth="1"/>
    <col min="9741" max="9746" width="7.6640625" style="1" customWidth="1"/>
    <col min="9747" max="9984" width="9" style="1" customWidth="1"/>
    <col min="9985" max="9985" width="7.21875" style="1" customWidth="1"/>
    <col min="9986" max="9988" width="7.6640625" style="1" customWidth="1"/>
    <col min="9989" max="9989" width="7.44140625" style="1" customWidth="1"/>
    <col min="9990" max="9994" width="7.6640625" style="1" customWidth="1"/>
    <col min="9995" max="9996" width="8.109375" style="1" customWidth="1"/>
    <col min="9997" max="10002" width="7.6640625" style="1" customWidth="1"/>
    <col min="10003" max="10240" width="9" style="1" customWidth="1"/>
    <col min="10241" max="10241" width="7.21875" style="1" customWidth="1"/>
    <col min="10242" max="10244" width="7.6640625" style="1" customWidth="1"/>
    <col min="10245" max="10245" width="7.44140625" style="1" customWidth="1"/>
    <col min="10246" max="10250" width="7.6640625" style="1" customWidth="1"/>
    <col min="10251" max="10252" width="8.109375" style="1" customWidth="1"/>
    <col min="10253" max="10258" width="7.6640625" style="1" customWidth="1"/>
    <col min="10259" max="10496" width="9" style="1" customWidth="1"/>
    <col min="10497" max="10497" width="7.21875" style="1" customWidth="1"/>
    <col min="10498" max="10500" width="7.6640625" style="1" customWidth="1"/>
    <col min="10501" max="10501" width="7.44140625" style="1" customWidth="1"/>
    <col min="10502" max="10506" width="7.6640625" style="1" customWidth="1"/>
    <col min="10507" max="10508" width="8.109375" style="1" customWidth="1"/>
    <col min="10509" max="10514" width="7.6640625" style="1" customWidth="1"/>
    <col min="10515" max="10752" width="9" style="1" customWidth="1"/>
    <col min="10753" max="10753" width="7.21875" style="1" customWidth="1"/>
    <col min="10754" max="10756" width="7.6640625" style="1" customWidth="1"/>
    <col min="10757" max="10757" width="7.44140625" style="1" customWidth="1"/>
    <col min="10758" max="10762" width="7.6640625" style="1" customWidth="1"/>
    <col min="10763" max="10764" width="8.109375" style="1" customWidth="1"/>
    <col min="10765" max="10770" width="7.6640625" style="1" customWidth="1"/>
    <col min="10771" max="11008" width="9" style="1" customWidth="1"/>
    <col min="11009" max="11009" width="7.21875" style="1" customWidth="1"/>
    <col min="11010" max="11012" width="7.6640625" style="1" customWidth="1"/>
    <col min="11013" max="11013" width="7.44140625" style="1" customWidth="1"/>
    <col min="11014" max="11018" width="7.6640625" style="1" customWidth="1"/>
    <col min="11019" max="11020" width="8.109375" style="1" customWidth="1"/>
    <col min="11021" max="11026" width="7.6640625" style="1" customWidth="1"/>
    <col min="11027" max="11264" width="9" style="1" customWidth="1"/>
    <col min="11265" max="11265" width="7.21875" style="1" customWidth="1"/>
    <col min="11266" max="11268" width="7.6640625" style="1" customWidth="1"/>
    <col min="11269" max="11269" width="7.44140625" style="1" customWidth="1"/>
    <col min="11270" max="11274" width="7.6640625" style="1" customWidth="1"/>
    <col min="11275" max="11276" width="8.109375" style="1" customWidth="1"/>
    <col min="11277" max="11282" width="7.6640625" style="1" customWidth="1"/>
    <col min="11283" max="11520" width="9" style="1" customWidth="1"/>
    <col min="11521" max="11521" width="7.21875" style="1" customWidth="1"/>
    <col min="11522" max="11524" width="7.6640625" style="1" customWidth="1"/>
    <col min="11525" max="11525" width="7.44140625" style="1" customWidth="1"/>
    <col min="11526" max="11530" width="7.6640625" style="1" customWidth="1"/>
    <col min="11531" max="11532" width="8.109375" style="1" customWidth="1"/>
    <col min="11533" max="11538" width="7.6640625" style="1" customWidth="1"/>
    <col min="11539" max="11776" width="9" style="1" customWidth="1"/>
    <col min="11777" max="11777" width="7.21875" style="1" customWidth="1"/>
    <col min="11778" max="11780" width="7.6640625" style="1" customWidth="1"/>
    <col min="11781" max="11781" width="7.44140625" style="1" customWidth="1"/>
    <col min="11782" max="11786" width="7.6640625" style="1" customWidth="1"/>
    <col min="11787" max="11788" width="8.109375" style="1" customWidth="1"/>
    <col min="11789" max="11794" width="7.6640625" style="1" customWidth="1"/>
    <col min="11795" max="12032" width="9" style="1" customWidth="1"/>
    <col min="12033" max="12033" width="7.21875" style="1" customWidth="1"/>
    <col min="12034" max="12036" width="7.6640625" style="1" customWidth="1"/>
    <col min="12037" max="12037" width="7.44140625" style="1" customWidth="1"/>
    <col min="12038" max="12042" width="7.6640625" style="1" customWidth="1"/>
    <col min="12043" max="12044" width="8.109375" style="1" customWidth="1"/>
    <col min="12045" max="12050" width="7.6640625" style="1" customWidth="1"/>
    <col min="12051" max="12288" width="9" style="1" customWidth="1"/>
    <col min="12289" max="12289" width="7.21875" style="1" customWidth="1"/>
    <col min="12290" max="12292" width="7.6640625" style="1" customWidth="1"/>
    <col min="12293" max="12293" width="7.44140625" style="1" customWidth="1"/>
    <col min="12294" max="12298" width="7.6640625" style="1" customWidth="1"/>
    <col min="12299" max="12300" width="8.109375" style="1" customWidth="1"/>
    <col min="12301" max="12306" width="7.6640625" style="1" customWidth="1"/>
    <col min="12307" max="12544" width="9" style="1" customWidth="1"/>
    <col min="12545" max="12545" width="7.21875" style="1" customWidth="1"/>
    <col min="12546" max="12548" width="7.6640625" style="1" customWidth="1"/>
    <col min="12549" max="12549" width="7.44140625" style="1" customWidth="1"/>
    <col min="12550" max="12554" width="7.6640625" style="1" customWidth="1"/>
    <col min="12555" max="12556" width="8.109375" style="1" customWidth="1"/>
    <col min="12557" max="12562" width="7.6640625" style="1" customWidth="1"/>
    <col min="12563" max="12800" width="9" style="1" customWidth="1"/>
    <col min="12801" max="12801" width="7.21875" style="1" customWidth="1"/>
    <col min="12802" max="12804" width="7.6640625" style="1" customWidth="1"/>
    <col min="12805" max="12805" width="7.44140625" style="1" customWidth="1"/>
    <col min="12806" max="12810" width="7.6640625" style="1" customWidth="1"/>
    <col min="12811" max="12812" width="8.109375" style="1" customWidth="1"/>
    <col min="12813" max="12818" width="7.6640625" style="1" customWidth="1"/>
    <col min="12819" max="13056" width="9" style="1" customWidth="1"/>
    <col min="13057" max="13057" width="7.21875" style="1" customWidth="1"/>
    <col min="13058" max="13060" width="7.6640625" style="1" customWidth="1"/>
    <col min="13061" max="13061" width="7.44140625" style="1" customWidth="1"/>
    <col min="13062" max="13066" width="7.6640625" style="1" customWidth="1"/>
    <col min="13067" max="13068" width="8.109375" style="1" customWidth="1"/>
    <col min="13069" max="13074" width="7.6640625" style="1" customWidth="1"/>
    <col min="13075" max="13312" width="9" style="1" customWidth="1"/>
    <col min="13313" max="13313" width="7.21875" style="1" customWidth="1"/>
    <col min="13314" max="13316" width="7.6640625" style="1" customWidth="1"/>
    <col min="13317" max="13317" width="7.44140625" style="1" customWidth="1"/>
    <col min="13318" max="13322" width="7.6640625" style="1" customWidth="1"/>
    <col min="13323" max="13324" width="8.109375" style="1" customWidth="1"/>
    <col min="13325" max="13330" width="7.6640625" style="1" customWidth="1"/>
    <col min="13331" max="13568" width="9" style="1" customWidth="1"/>
    <col min="13569" max="13569" width="7.21875" style="1" customWidth="1"/>
    <col min="13570" max="13572" width="7.6640625" style="1" customWidth="1"/>
    <col min="13573" max="13573" width="7.44140625" style="1" customWidth="1"/>
    <col min="13574" max="13578" width="7.6640625" style="1" customWidth="1"/>
    <col min="13579" max="13580" width="8.109375" style="1" customWidth="1"/>
    <col min="13581" max="13586" width="7.6640625" style="1" customWidth="1"/>
    <col min="13587" max="13824" width="9" style="1" customWidth="1"/>
    <col min="13825" max="13825" width="7.21875" style="1" customWidth="1"/>
    <col min="13826" max="13828" width="7.6640625" style="1" customWidth="1"/>
    <col min="13829" max="13829" width="7.44140625" style="1" customWidth="1"/>
    <col min="13830" max="13834" width="7.6640625" style="1" customWidth="1"/>
    <col min="13835" max="13836" width="8.109375" style="1" customWidth="1"/>
    <col min="13837" max="13842" width="7.6640625" style="1" customWidth="1"/>
    <col min="13843" max="14080" width="9" style="1" customWidth="1"/>
    <col min="14081" max="14081" width="7.21875" style="1" customWidth="1"/>
    <col min="14082" max="14084" width="7.6640625" style="1" customWidth="1"/>
    <col min="14085" max="14085" width="7.44140625" style="1" customWidth="1"/>
    <col min="14086" max="14090" width="7.6640625" style="1" customWidth="1"/>
    <col min="14091" max="14092" width="8.109375" style="1" customWidth="1"/>
    <col min="14093" max="14098" width="7.6640625" style="1" customWidth="1"/>
    <col min="14099" max="14336" width="9" style="1" customWidth="1"/>
    <col min="14337" max="14337" width="7.21875" style="1" customWidth="1"/>
    <col min="14338" max="14340" width="7.6640625" style="1" customWidth="1"/>
    <col min="14341" max="14341" width="7.44140625" style="1" customWidth="1"/>
    <col min="14342" max="14346" width="7.6640625" style="1" customWidth="1"/>
    <col min="14347" max="14348" width="8.109375" style="1" customWidth="1"/>
    <col min="14349" max="14354" width="7.6640625" style="1" customWidth="1"/>
    <col min="14355" max="14592" width="9" style="1" customWidth="1"/>
    <col min="14593" max="14593" width="7.21875" style="1" customWidth="1"/>
    <col min="14594" max="14596" width="7.6640625" style="1" customWidth="1"/>
    <col min="14597" max="14597" width="7.44140625" style="1" customWidth="1"/>
    <col min="14598" max="14602" width="7.6640625" style="1" customWidth="1"/>
    <col min="14603" max="14604" width="8.109375" style="1" customWidth="1"/>
    <col min="14605" max="14610" width="7.6640625" style="1" customWidth="1"/>
    <col min="14611" max="14848" width="9" style="1" customWidth="1"/>
    <col min="14849" max="14849" width="7.21875" style="1" customWidth="1"/>
    <col min="14850" max="14852" width="7.6640625" style="1" customWidth="1"/>
    <col min="14853" max="14853" width="7.44140625" style="1" customWidth="1"/>
    <col min="14854" max="14858" width="7.6640625" style="1" customWidth="1"/>
    <col min="14859" max="14860" width="8.109375" style="1" customWidth="1"/>
    <col min="14861" max="14866" width="7.6640625" style="1" customWidth="1"/>
    <col min="14867" max="15104" width="9" style="1" customWidth="1"/>
    <col min="15105" max="15105" width="7.21875" style="1" customWidth="1"/>
    <col min="15106" max="15108" width="7.6640625" style="1" customWidth="1"/>
    <col min="15109" max="15109" width="7.44140625" style="1" customWidth="1"/>
    <col min="15110" max="15114" width="7.6640625" style="1" customWidth="1"/>
    <col min="15115" max="15116" width="8.109375" style="1" customWidth="1"/>
    <col min="15117" max="15122" width="7.6640625" style="1" customWidth="1"/>
    <col min="15123" max="15360" width="9" style="1" customWidth="1"/>
    <col min="15361" max="15361" width="7.21875" style="1" customWidth="1"/>
    <col min="15362" max="15364" width="7.6640625" style="1" customWidth="1"/>
    <col min="15365" max="15365" width="7.44140625" style="1" customWidth="1"/>
    <col min="15366" max="15370" width="7.6640625" style="1" customWidth="1"/>
    <col min="15371" max="15372" width="8.109375" style="1" customWidth="1"/>
    <col min="15373" max="15378" width="7.6640625" style="1" customWidth="1"/>
    <col min="15379" max="15616" width="9" style="1" customWidth="1"/>
    <col min="15617" max="15617" width="7.21875" style="1" customWidth="1"/>
    <col min="15618" max="15620" width="7.6640625" style="1" customWidth="1"/>
    <col min="15621" max="15621" width="7.44140625" style="1" customWidth="1"/>
    <col min="15622" max="15626" width="7.6640625" style="1" customWidth="1"/>
    <col min="15627" max="15628" width="8.109375" style="1" customWidth="1"/>
    <col min="15629" max="15634" width="7.6640625" style="1" customWidth="1"/>
    <col min="15635" max="15872" width="9" style="1" customWidth="1"/>
    <col min="15873" max="15873" width="7.21875" style="1" customWidth="1"/>
    <col min="15874" max="15876" width="7.6640625" style="1" customWidth="1"/>
    <col min="15877" max="15877" width="7.44140625" style="1" customWidth="1"/>
    <col min="15878" max="15882" width="7.6640625" style="1" customWidth="1"/>
    <col min="15883" max="15884" width="8.109375" style="1" customWidth="1"/>
    <col min="15885" max="15890" width="7.6640625" style="1" customWidth="1"/>
    <col min="15891" max="16128" width="9" style="1" customWidth="1"/>
    <col min="16129" max="16129" width="7.21875" style="1" customWidth="1"/>
    <col min="16130" max="16132" width="7.6640625" style="1" customWidth="1"/>
    <col min="16133" max="16133" width="7.44140625" style="1" customWidth="1"/>
    <col min="16134" max="16138" width="7.6640625" style="1" customWidth="1"/>
    <col min="16139" max="16140" width="8.109375" style="1" customWidth="1"/>
    <col min="16141" max="16146" width="7.6640625" style="1" customWidth="1"/>
    <col min="16147" max="16384" width="9" style="1" customWidth="1"/>
  </cols>
  <sheetData>
    <row r="1" spans="1:18" ht="13.65" customHeight="1" x14ac:dyDescent="0.2">
      <c r="G1" s="33" t="s">
        <v>38</v>
      </c>
      <c r="H1" s="33"/>
      <c r="I1" s="33"/>
      <c r="J1" s="33"/>
      <c r="K1" s="33"/>
      <c r="L1" s="33"/>
    </row>
    <row r="2" spans="1:18" x14ac:dyDescent="0.2">
      <c r="H2" s="34" t="s">
        <v>55</v>
      </c>
      <c r="I2" s="34"/>
      <c r="J2" s="34"/>
      <c r="K2" s="34"/>
    </row>
    <row r="5" spans="1:18" ht="13.8" thickBot="1" x14ac:dyDescent="0.25"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5" t="s">
        <v>1</v>
      </c>
      <c r="Q5" s="49"/>
      <c r="R5" s="49"/>
    </row>
    <row r="6" spans="1:18" x14ac:dyDescent="0.2">
      <c r="A6" s="36" t="s">
        <v>2</v>
      </c>
      <c r="B6" s="37" t="s">
        <v>3</v>
      </c>
      <c r="C6" s="37" t="s">
        <v>4</v>
      </c>
      <c r="D6" s="37"/>
      <c r="E6" s="37"/>
      <c r="F6" s="4" t="s">
        <v>3</v>
      </c>
      <c r="G6" s="5"/>
      <c r="H6" s="39" t="s">
        <v>5</v>
      </c>
      <c r="I6" s="40"/>
      <c r="J6" s="40"/>
      <c r="K6" s="40"/>
      <c r="L6" s="40"/>
      <c r="M6" s="40"/>
      <c r="N6" s="41"/>
      <c r="O6" s="6"/>
      <c r="P6" s="50" t="s">
        <v>6</v>
      </c>
      <c r="Q6" s="51"/>
      <c r="R6" s="52"/>
    </row>
    <row r="7" spans="1:18" x14ac:dyDescent="0.2">
      <c r="A7" s="20"/>
      <c r="B7" s="38"/>
      <c r="C7" s="38" t="s">
        <v>39</v>
      </c>
      <c r="D7" s="7" t="s">
        <v>8</v>
      </c>
      <c r="E7" s="38" t="s">
        <v>9</v>
      </c>
      <c r="F7" s="8" t="s">
        <v>10</v>
      </c>
      <c r="G7" s="38" t="s">
        <v>40</v>
      </c>
      <c r="H7" s="38"/>
      <c r="I7" s="38"/>
      <c r="J7" s="38" t="s">
        <v>12</v>
      </c>
      <c r="K7" s="38"/>
      <c r="L7" s="38"/>
      <c r="M7" s="38" t="s">
        <v>13</v>
      </c>
      <c r="N7" s="38"/>
      <c r="O7" s="38"/>
      <c r="P7" s="53"/>
      <c r="Q7" s="54"/>
      <c r="R7" s="55"/>
    </row>
    <row r="8" spans="1:18" x14ac:dyDescent="0.2">
      <c r="A8" s="20"/>
      <c r="B8" s="38"/>
      <c r="C8" s="38"/>
      <c r="D8" s="7" t="s">
        <v>41</v>
      </c>
      <c r="E8" s="44"/>
      <c r="F8" s="9" t="s">
        <v>15</v>
      </c>
      <c r="G8" s="7" t="s">
        <v>16</v>
      </c>
      <c r="H8" s="7" t="s">
        <v>17</v>
      </c>
      <c r="I8" s="7" t="s">
        <v>18</v>
      </c>
      <c r="J8" s="7" t="s">
        <v>16</v>
      </c>
      <c r="K8" s="7" t="s">
        <v>17</v>
      </c>
      <c r="L8" s="7" t="s">
        <v>18</v>
      </c>
      <c r="M8" s="7" t="s">
        <v>16</v>
      </c>
      <c r="N8" s="7" t="s">
        <v>17</v>
      </c>
      <c r="O8" s="7" t="s">
        <v>18</v>
      </c>
      <c r="P8" s="7" t="s">
        <v>16</v>
      </c>
      <c r="Q8" s="7" t="s">
        <v>17</v>
      </c>
      <c r="R8" s="10" t="s">
        <v>19</v>
      </c>
    </row>
    <row r="9" spans="1:18" x14ac:dyDescent="0.2">
      <c r="A9" s="20" t="s">
        <v>20</v>
      </c>
      <c r="B9" s="22">
        <f>SUM(B11:B26)</f>
        <v>17710</v>
      </c>
      <c r="C9" s="22">
        <v>3422</v>
      </c>
      <c r="D9" s="12">
        <v>0</v>
      </c>
      <c r="E9" s="22">
        <f>SUM(C9:D10)</f>
        <v>3722</v>
      </c>
      <c r="F9" s="22">
        <f>B9+E9</f>
        <v>21432</v>
      </c>
      <c r="G9" s="22">
        <f t="shared" ref="G9:R9" si="0">SUM(G11:G26)</f>
        <v>2521</v>
      </c>
      <c r="H9" s="22">
        <f t="shared" si="0"/>
        <v>14208</v>
      </c>
      <c r="I9" s="22">
        <f t="shared" si="0"/>
        <v>16729</v>
      </c>
      <c r="J9" s="22">
        <f t="shared" si="0"/>
        <v>0</v>
      </c>
      <c r="K9" s="22">
        <f t="shared" si="0"/>
        <v>0</v>
      </c>
      <c r="L9" s="22">
        <f t="shared" si="0"/>
        <v>0</v>
      </c>
      <c r="M9" s="22">
        <f t="shared" si="0"/>
        <v>60</v>
      </c>
      <c r="N9" s="22">
        <f t="shared" si="0"/>
        <v>543</v>
      </c>
      <c r="O9" s="22">
        <f t="shared" si="0"/>
        <v>603</v>
      </c>
      <c r="P9" s="22">
        <f t="shared" si="0"/>
        <v>2581</v>
      </c>
      <c r="Q9" s="22">
        <f t="shared" si="0"/>
        <v>14751</v>
      </c>
      <c r="R9" s="28">
        <f t="shared" si="0"/>
        <v>17332</v>
      </c>
    </row>
    <row r="10" spans="1:18" x14ac:dyDescent="0.2">
      <c r="A10" s="20"/>
      <c r="B10" s="30"/>
      <c r="C10" s="30"/>
      <c r="D10" s="12">
        <v>300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8"/>
    </row>
    <row r="11" spans="1:18" x14ac:dyDescent="0.2">
      <c r="A11" s="20" t="s">
        <v>21</v>
      </c>
      <c r="B11" s="22">
        <v>187</v>
      </c>
      <c r="C11" s="26"/>
      <c r="D11" s="26"/>
      <c r="E11" s="26"/>
      <c r="F11" s="22">
        <f>B11</f>
        <v>187</v>
      </c>
      <c r="G11" s="22">
        <v>11</v>
      </c>
      <c r="H11" s="26">
        <v>254</v>
      </c>
      <c r="I11" s="26">
        <f>SUM(G11:H12)</f>
        <v>265</v>
      </c>
      <c r="J11" s="26">
        <v>0</v>
      </c>
      <c r="K11" s="26">
        <v>0</v>
      </c>
      <c r="L11" s="26">
        <f>SUM(J11:K12)</f>
        <v>0</v>
      </c>
      <c r="M11" s="26">
        <v>3</v>
      </c>
      <c r="N11" s="26">
        <v>50</v>
      </c>
      <c r="O11" s="26">
        <f>SUM(M11:N12)</f>
        <v>53</v>
      </c>
      <c r="P11" s="26">
        <f>G11+J11+M11</f>
        <v>14</v>
      </c>
      <c r="Q11" s="26">
        <f>H11+K11+N11</f>
        <v>304</v>
      </c>
      <c r="R11" s="31">
        <f>SUM(P11:Q12)</f>
        <v>318</v>
      </c>
    </row>
    <row r="12" spans="1:18" x14ac:dyDescent="0.2">
      <c r="A12" s="20"/>
      <c r="B12" s="30"/>
      <c r="C12" s="26"/>
      <c r="D12" s="26"/>
      <c r="E12" s="26"/>
      <c r="F12" s="30"/>
      <c r="G12" s="30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32"/>
    </row>
    <row r="13" spans="1:18" x14ac:dyDescent="0.2">
      <c r="A13" s="20" t="s">
        <v>22</v>
      </c>
      <c r="B13" s="26">
        <v>287</v>
      </c>
      <c r="C13" s="26"/>
      <c r="D13" s="26"/>
      <c r="E13" s="26"/>
      <c r="F13" s="22">
        <f>B13</f>
        <v>287</v>
      </c>
      <c r="G13" s="22">
        <v>126</v>
      </c>
      <c r="H13" s="26">
        <v>1697</v>
      </c>
      <c r="I13" s="26">
        <f>SUM(G13:H14)</f>
        <v>1823</v>
      </c>
      <c r="J13" s="26">
        <v>0</v>
      </c>
      <c r="K13" s="26">
        <v>0</v>
      </c>
      <c r="L13" s="26">
        <f>SUM(J13:K14)</f>
        <v>0</v>
      </c>
      <c r="M13" s="26">
        <v>1</v>
      </c>
      <c r="N13" s="26">
        <v>48</v>
      </c>
      <c r="O13" s="26">
        <f>SUM(M13:N14)</f>
        <v>49</v>
      </c>
      <c r="P13" s="26">
        <f t="shared" ref="P13:Q13" si="1">G13+J13+M13</f>
        <v>127</v>
      </c>
      <c r="Q13" s="26">
        <f t="shared" si="1"/>
        <v>1745</v>
      </c>
      <c r="R13" s="31">
        <f>SUM(P13:Q14)</f>
        <v>1872</v>
      </c>
    </row>
    <row r="14" spans="1:18" x14ac:dyDescent="0.2">
      <c r="A14" s="20"/>
      <c r="B14" s="26"/>
      <c r="C14" s="26"/>
      <c r="D14" s="26"/>
      <c r="E14" s="26"/>
      <c r="F14" s="30"/>
      <c r="G14" s="30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32"/>
    </row>
    <row r="15" spans="1:18" x14ac:dyDescent="0.2">
      <c r="A15" s="20" t="s">
        <v>23</v>
      </c>
      <c r="B15" s="26">
        <v>3855</v>
      </c>
      <c r="C15" s="26"/>
      <c r="D15" s="26"/>
      <c r="E15" s="26"/>
      <c r="F15" s="22">
        <f>B15</f>
        <v>3855</v>
      </c>
      <c r="G15" s="22">
        <v>580</v>
      </c>
      <c r="H15" s="26">
        <v>3444</v>
      </c>
      <c r="I15" s="26">
        <f>SUM(G15:H16)</f>
        <v>4024</v>
      </c>
      <c r="J15" s="26">
        <v>0</v>
      </c>
      <c r="K15" s="26">
        <v>0</v>
      </c>
      <c r="L15" s="26">
        <f>SUM(J15:K16)</f>
        <v>0</v>
      </c>
      <c r="M15" s="26">
        <v>27</v>
      </c>
      <c r="N15" s="26">
        <v>156</v>
      </c>
      <c r="O15" s="26">
        <f>SUM(M15:N16)</f>
        <v>183</v>
      </c>
      <c r="P15" s="26">
        <f t="shared" ref="P15:Q15" si="2">G15+J15+M15</f>
        <v>607</v>
      </c>
      <c r="Q15" s="26">
        <f t="shared" si="2"/>
        <v>3600</v>
      </c>
      <c r="R15" s="31">
        <f>SUM(P15:Q16)</f>
        <v>4207</v>
      </c>
    </row>
    <row r="16" spans="1:18" x14ac:dyDescent="0.2">
      <c r="A16" s="20"/>
      <c r="B16" s="26"/>
      <c r="C16" s="26"/>
      <c r="D16" s="26"/>
      <c r="E16" s="26"/>
      <c r="F16" s="30"/>
      <c r="G16" s="30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32"/>
    </row>
    <row r="17" spans="1:18" x14ac:dyDescent="0.2">
      <c r="A17" s="20" t="s">
        <v>24</v>
      </c>
      <c r="B17" s="26">
        <v>5488</v>
      </c>
      <c r="C17" s="26"/>
      <c r="D17" s="26"/>
      <c r="E17" s="26"/>
      <c r="F17" s="22">
        <f>B17</f>
        <v>5488</v>
      </c>
      <c r="G17" s="22">
        <v>743</v>
      </c>
      <c r="H17" s="26">
        <v>3289</v>
      </c>
      <c r="I17" s="26">
        <f>SUM(G17:H18)</f>
        <v>4032</v>
      </c>
      <c r="J17" s="26">
        <v>0</v>
      </c>
      <c r="K17" s="26">
        <v>0</v>
      </c>
      <c r="L17" s="26">
        <f>SUM(J17:K18)</f>
        <v>0</v>
      </c>
      <c r="M17" s="26">
        <v>12</v>
      </c>
      <c r="N17" s="26">
        <v>75</v>
      </c>
      <c r="O17" s="26">
        <f>SUM(M17:N18)</f>
        <v>87</v>
      </c>
      <c r="P17" s="26">
        <f t="shared" ref="P17:Q17" si="3">G17+J17+M17</f>
        <v>755</v>
      </c>
      <c r="Q17" s="26">
        <f t="shared" si="3"/>
        <v>3364</v>
      </c>
      <c r="R17" s="31">
        <f>SUM(P17:Q18)</f>
        <v>4119</v>
      </c>
    </row>
    <row r="18" spans="1:18" x14ac:dyDescent="0.2">
      <c r="A18" s="20"/>
      <c r="B18" s="26"/>
      <c r="C18" s="26"/>
      <c r="D18" s="26"/>
      <c r="E18" s="26"/>
      <c r="F18" s="30"/>
      <c r="G18" s="30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32"/>
    </row>
    <row r="19" spans="1:18" x14ac:dyDescent="0.2">
      <c r="A19" s="20" t="s">
        <v>25</v>
      </c>
      <c r="B19" s="26">
        <v>3094</v>
      </c>
      <c r="C19" s="26"/>
      <c r="D19" s="26"/>
      <c r="E19" s="26"/>
      <c r="F19" s="22">
        <f>B19</f>
        <v>3094</v>
      </c>
      <c r="G19" s="22">
        <v>396</v>
      </c>
      <c r="H19" s="26">
        <v>2433</v>
      </c>
      <c r="I19" s="26">
        <f>SUM(G19:H20)</f>
        <v>2829</v>
      </c>
      <c r="J19" s="26">
        <v>0</v>
      </c>
      <c r="K19" s="26">
        <v>0</v>
      </c>
      <c r="L19" s="26">
        <f>SUM(J19:K20)</f>
        <v>0</v>
      </c>
      <c r="M19" s="26">
        <v>3</v>
      </c>
      <c r="N19" s="26">
        <v>66</v>
      </c>
      <c r="O19" s="26">
        <f>SUM(M19:N20)</f>
        <v>69</v>
      </c>
      <c r="P19" s="26">
        <f t="shared" ref="P19:Q19" si="4">G19+J19+M19</f>
        <v>399</v>
      </c>
      <c r="Q19" s="26">
        <f t="shared" si="4"/>
        <v>2499</v>
      </c>
      <c r="R19" s="31">
        <f>SUM(P19:Q20)</f>
        <v>2898</v>
      </c>
    </row>
    <row r="20" spans="1:18" x14ac:dyDescent="0.2">
      <c r="A20" s="20"/>
      <c r="B20" s="26"/>
      <c r="C20" s="26"/>
      <c r="D20" s="26"/>
      <c r="E20" s="26"/>
      <c r="F20" s="30"/>
      <c r="G20" s="30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32"/>
    </row>
    <row r="21" spans="1:18" x14ac:dyDescent="0.2">
      <c r="A21" s="20" t="s">
        <v>26</v>
      </c>
      <c r="B21" s="26">
        <v>3465</v>
      </c>
      <c r="C21" s="26"/>
      <c r="D21" s="26"/>
      <c r="E21" s="26"/>
      <c r="F21" s="22">
        <f>B21</f>
        <v>3465</v>
      </c>
      <c r="G21" s="22">
        <v>417</v>
      </c>
      <c r="H21" s="26">
        <v>887</v>
      </c>
      <c r="I21" s="26">
        <f>SUM(G21:H22)</f>
        <v>1304</v>
      </c>
      <c r="J21" s="26">
        <v>0</v>
      </c>
      <c r="K21" s="26">
        <v>0</v>
      </c>
      <c r="L21" s="26">
        <f>SUM(J21:K22)</f>
        <v>0</v>
      </c>
      <c r="M21" s="26">
        <v>8</v>
      </c>
      <c r="N21" s="26">
        <v>60</v>
      </c>
      <c r="O21" s="26">
        <f>SUM(M21:N22)</f>
        <v>68</v>
      </c>
      <c r="P21" s="26">
        <f t="shared" ref="P21:Q21" si="5">G21+J21+M21</f>
        <v>425</v>
      </c>
      <c r="Q21" s="26">
        <f t="shared" si="5"/>
        <v>947</v>
      </c>
      <c r="R21" s="31">
        <f>SUM(P21:Q22)</f>
        <v>1372</v>
      </c>
    </row>
    <row r="22" spans="1:18" x14ac:dyDescent="0.2">
      <c r="A22" s="20"/>
      <c r="B22" s="26"/>
      <c r="C22" s="26"/>
      <c r="D22" s="26"/>
      <c r="E22" s="26"/>
      <c r="F22" s="30"/>
      <c r="G22" s="30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32"/>
    </row>
    <row r="23" spans="1:18" x14ac:dyDescent="0.2">
      <c r="A23" s="20" t="s">
        <v>27</v>
      </c>
      <c r="B23" s="26">
        <v>120</v>
      </c>
      <c r="C23" s="26"/>
      <c r="D23" s="26"/>
      <c r="E23" s="26"/>
      <c r="F23" s="22">
        <f>B23</f>
        <v>120</v>
      </c>
      <c r="G23" s="22">
        <v>93</v>
      </c>
      <c r="H23" s="26">
        <v>316</v>
      </c>
      <c r="I23" s="26">
        <f>SUM(G23:H24)</f>
        <v>409</v>
      </c>
      <c r="J23" s="26">
        <v>0</v>
      </c>
      <c r="K23" s="26">
        <v>0</v>
      </c>
      <c r="L23" s="26">
        <f>SUM(J23:K24)</f>
        <v>0</v>
      </c>
      <c r="M23" s="26">
        <v>4</v>
      </c>
      <c r="N23" s="26">
        <v>44</v>
      </c>
      <c r="O23" s="26">
        <f>SUM(M23:N24)</f>
        <v>48</v>
      </c>
      <c r="P23" s="26">
        <f t="shared" ref="P23:Q23" si="6">G23+J23+M23</f>
        <v>97</v>
      </c>
      <c r="Q23" s="26">
        <f t="shared" si="6"/>
        <v>360</v>
      </c>
      <c r="R23" s="31">
        <f>SUM(P23:Q24)</f>
        <v>457</v>
      </c>
    </row>
    <row r="24" spans="1:18" x14ac:dyDescent="0.2">
      <c r="A24" s="20"/>
      <c r="B24" s="26"/>
      <c r="C24" s="26"/>
      <c r="D24" s="26"/>
      <c r="E24" s="26"/>
      <c r="F24" s="30"/>
      <c r="G24" s="30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32"/>
    </row>
    <row r="25" spans="1:18" x14ac:dyDescent="0.2">
      <c r="A25" s="20" t="s">
        <v>28</v>
      </c>
      <c r="B25" s="26">
        <v>1214</v>
      </c>
      <c r="C25" s="26"/>
      <c r="D25" s="26"/>
      <c r="E25" s="26"/>
      <c r="F25" s="26">
        <f>B25</f>
        <v>1214</v>
      </c>
      <c r="G25" s="22">
        <v>155</v>
      </c>
      <c r="H25" s="26">
        <v>1888</v>
      </c>
      <c r="I25" s="22">
        <f>SUM(G25:H26)</f>
        <v>2043</v>
      </c>
      <c r="J25" s="26">
        <v>0</v>
      </c>
      <c r="K25" s="26">
        <v>0</v>
      </c>
      <c r="L25" s="22">
        <f>SUM(J25:K26)</f>
        <v>0</v>
      </c>
      <c r="M25" s="26">
        <v>2</v>
      </c>
      <c r="N25" s="26">
        <v>44</v>
      </c>
      <c r="O25" s="22">
        <f>SUM(M25:N26)</f>
        <v>46</v>
      </c>
      <c r="P25" s="26">
        <f>G25+J25+M25</f>
        <v>157</v>
      </c>
      <c r="Q25" s="26">
        <f>H25+K25+N25</f>
        <v>1932</v>
      </c>
      <c r="R25" s="28">
        <f>SUM(P25:Q26)</f>
        <v>2089</v>
      </c>
    </row>
    <row r="26" spans="1:18" ht="13.8" thickBot="1" x14ac:dyDescent="0.25">
      <c r="A26" s="21"/>
      <c r="B26" s="27"/>
      <c r="C26" s="27"/>
      <c r="D26" s="27"/>
      <c r="E26" s="27"/>
      <c r="F26" s="27"/>
      <c r="G26" s="23"/>
      <c r="H26" s="27"/>
      <c r="I26" s="23"/>
      <c r="J26" s="27"/>
      <c r="K26" s="27"/>
      <c r="L26" s="23"/>
      <c r="M26" s="27"/>
      <c r="N26" s="27"/>
      <c r="O26" s="23"/>
      <c r="P26" s="27"/>
      <c r="Q26" s="27"/>
      <c r="R26" s="29"/>
    </row>
    <row r="29" spans="1:18" ht="13.65" customHeight="1" x14ac:dyDescent="0.2">
      <c r="B29" s="2" t="s">
        <v>29</v>
      </c>
      <c r="C29" s="46" t="s">
        <v>30</v>
      </c>
      <c r="D29" s="46"/>
      <c r="E29" s="14">
        <v>18243</v>
      </c>
      <c r="F29" s="47" t="s">
        <v>31</v>
      </c>
      <c r="G29" s="48"/>
      <c r="H29" s="13">
        <f>B9/E29</f>
        <v>0.97078331414789232</v>
      </c>
      <c r="I29" s="2"/>
      <c r="J29" s="17" t="s">
        <v>32</v>
      </c>
      <c r="K29" s="46" t="s">
        <v>42</v>
      </c>
      <c r="L29" s="46"/>
      <c r="M29" s="15">
        <v>14331</v>
      </c>
      <c r="N29" s="18" t="s">
        <v>31</v>
      </c>
      <c r="O29" s="19"/>
      <c r="P29" s="13">
        <f>H9/M29</f>
        <v>0.99141720745237594</v>
      </c>
    </row>
    <row r="30" spans="1:18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8" ht="13.65" customHeight="1" x14ac:dyDescent="0.2">
      <c r="B31" s="2"/>
      <c r="C31" s="46" t="s">
        <v>33</v>
      </c>
      <c r="D31" s="46"/>
      <c r="E31" s="16">
        <v>21410</v>
      </c>
      <c r="F31" s="47" t="s">
        <v>31</v>
      </c>
      <c r="G31" s="48"/>
      <c r="H31" s="13">
        <f>B9/E31</f>
        <v>0.82718355908453989</v>
      </c>
      <c r="I31" s="2"/>
      <c r="J31" s="17" t="s">
        <v>34</v>
      </c>
      <c r="K31" s="46" t="s">
        <v>42</v>
      </c>
      <c r="L31" s="46"/>
      <c r="M31" s="16">
        <v>16289</v>
      </c>
      <c r="N31" s="18" t="s">
        <v>31</v>
      </c>
      <c r="O31" s="19"/>
      <c r="P31" s="13">
        <f>H9/M31</f>
        <v>0.87224507336239177</v>
      </c>
    </row>
    <row r="32" spans="1:18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 ht="13.65" customHeight="1" x14ac:dyDescent="0.2">
      <c r="B33" s="2"/>
      <c r="C33" s="46" t="s">
        <v>35</v>
      </c>
      <c r="D33" s="46"/>
      <c r="E33" s="15">
        <v>14883</v>
      </c>
      <c r="F33" s="47" t="s">
        <v>31</v>
      </c>
      <c r="G33" s="48"/>
      <c r="H33" s="13">
        <f>Q9/E33</f>
        <v>0.99113082039911304</v>
      </c>
      <c r="I33" s="2"/>
      <c r="J33" s="2"/>
      <c r="K33" s="2"/>
      <c r="L33" s="2"/>
      <c r="M33" s="2"/>
      <c r="N33" s="2"/>
      <c r="O33" s="2"/>
      <c r="P33" s="2"/>
    </row>
    <row r="34" spans="2:16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2:16" ht="13.65" customHeight="1" x14ac:dyDescent="0.2">
      <c r="C35" s="46" t="s">
        <v>36</v>
      </c>
      <c r="D35" s="46"/>
      <c r="E35" s="16">
        <v>16893</v>
      </c>
      <c r="F35" s="47" t="s">
        <v>31</v>
      </c>
      <c r="G35" s="48"/>
      <c r="H35" s="13">
        <f>Q9/E35</f>
        <v>0.87320191795418223</v>
      </c>
    </row>
  </sheetData>
  <mergeCells count="184">
    <mergeCell ref="A9:A10"/>
    <mergeCell ref="B9:B10"/>
    <mergeCell ref="C9:C10"/>
    <mergeCell ref="E9:E10"/>
    <mergeCell ref="F9:F10"/>
    <mergeCell ref="G1:L1"/>
    <mergeCell ref="P5:R5"/>
    <mergeCell ref="H6:N6"/>
    <mergeCell ref="P6:R7"/>
    <mergeCell ref="G7:I7"/>
    <mergeCell ref="J7:L7"/>
    <mergeCell ref="M7:O7"/>
    <mergeCell ref="A6:A8"/>
    <mergeCell ref="B6:B8"/>
    <mergeCell ref="C6:E6"/>
    <mergeCell ref="C7:C8"/>
    <mergeCell ref="E7:E8"/>
    <mergeCell ref="H2:K2"/>
    <mergeCell ref="P15:P16"/>
    <mergeCell ref="Q15:Q16"/>
    <mergeCell ref="R15:R16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P19:P20"/>
    <mergeCell ref="Q19:Q20"/>
    <mergeCell ref="R19:R20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A23:A24"/>
    <mergeCell ref="B23:B24"/>
    <mergeCell ref="C23:C24"/>
    <mergeCell ref="D23:D24"/>
    <mergeCell ref="E23:E24"/>
    <mergeCell ref="F23:F24"/>
    <mergeCell ref="A25:A26"/>
    <mergeCell ref="B25:B26"/>
    <mergeCell ref="C25:C26"/>
    <mergeCell ref="D25:D26"/>
    <mergeCell ref="E25:E26"/>
    <mergeCell ref="C33:D33"/>
    <mergeCell ref="F33:G33"/>
    <mergeCell ref="C35:D35"/>
    <mergeCell ref="F35:G35"/>
    <mergeCell ref="C29:D29"/>
    <mergeCell ref="F29:G29"/>
    <mergeCell ref="J25:J26"/>
    <mergeCell ref="K25:K26"/>
    <mergeCell ref="L25:L26"/>
    <mergeCell ref="F25:F26"/>
    <mergeCell ref="J23:J24"/>
    <mergeCell ref="K23:K24"/>
    <mergeCell ref="L23:L24"/>
    <mergeCell ref="M23:M24"/>
    <mergeCell ref="N23:N24"/>
    <mergeCell ref="O23:O24"/>
    <mergeCell ref="K29:L29"/>
    <mergeCell ref="C31:D31"/>
    <mergeCell ref="F31:G31"/>
    <mergeCell ref="K31:L31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C19:C20"/>
    <mergeCell ref="D19:D20"/>
    <mergeCell ref="E19:E20"/>
    <mergeCell ref="F19:F20"/>
    <mergeCell ref="M21:M22"/>
    <mergeCell ref="N21:N22"/>
    <mergeCell ref="O21:O22"/>
    <mergeCell ref="K19:K20"/>
    <mergeCell ref="L19:L20"/>
    <mergeCell ref="M19:M20"/>
    <mergeCell ref="N19:N20"/>
    <mergeCell ref="O19:O20"/>
    <mergeCell ref="P23:P24"/>
    <mergeCell ref="Q23:Q24"/>
    <mergeCell ref="R23:R24"/>
    <mergeCell ref="G23:G24"/>
    <mergeCell ref="H23:H24"/>
    <mergeCell ref="I23:I24"/>
    <mergeCell ref="A21:A22"/>
    <mergeCell ref="B21:B22"/>
    <mergeCell ref="C21:C22"/>
    <mergeCell ref="D21:D22"/>
    <mergeCell ref="E21:E22"/>
    <mergeCell ref="G19:G20"/>
    <mergeCell ref="H19:H20"/>
    <mergeCell ref="I19:I20"/>
    <mergeCell ref="J19:J20"/>
    <mergeCell ref="F21:F22"/>
    <mergeCell ref="A19:A20"/>
    <mergeCell ref="B19:B20"/>
    <mergeCell ref="C15:C16"/>
    <mergeCell ref="D15:D16"/>
    <mergeCell ref="E15:E16"/>
    <mergeCell ref="F15:F16"/>
    <mergeCell ref="M17:M18"/>
    <mergeCell ref="N17:N18"/>
    <mergeCell ref="O17:O18"/>
    <mergeCell ref="A17:A18"/>
    <mergeCell ref="B17:B18"/>
    <mergeCell ref="C17:C18"/>
    <mergeCell ref="D17:D18"/>
    <mergeCell ref="E17:E18"/>
    <mergeCell ref="G15:G16"/>
    <mergeCell ref="H15:H16"/>
    <mergeCell ref="I15:I16"/>
    <mergeCell ref="J15:J16"/>
    <mergeCell ref="K15:K16"/>
    <mergeCell ref="L15:L16"/>
    <mergeCell ref="F17:F18"/>
    <mergeCell ref="M15:M16"/>
    <mergeCell ref="N15:N16"/>
    <mergeCell ref="O15:O16"/>
    <mergeCell ref="A15:A16"/>
    <mergeCell ref="B15:B16"/>
    <mergeCell ref="F13:F14"/>
    <mergeCell ref="M11:M12"/>
    <mergeCell ref="N11:N12"/>
    <mergeCell ref="O11:O12"/>
    <mergeCell ref="M13:M14"/>
    <mergeCell ref="N13:N14"/>
    <mergeCell ref="O13:O14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1:F12"/>
    <mergeCell ref="R11:R12"/>
    <mergeCell ref="G11:G12"/>
    <mergeCell ref="H11:H12"/>
    <mergeCell ref="I11:I12"/>
    <mergeCell ref="J11:J12"/>
    <mergeCell ref="K11:K12"/>
    <mergeCell ref="L11:L12"/>
    <mergeCell ref="Q9:Q10"/>
    <mergeCell ref="R9:R10"/>
    <mergeCell ref="L9:L10"/>
    <mergeCell ref="M9:M10"/>
    <mergeCell ref="N9:N10"/>
    <mergeCell ref="P11:P12"/>
    <mergeCell ref="Q11:Q12"/>
    <mergeCell ref="G9:G10"/>
    <mergeCell ref="H9:H10"/>
    <mergeCell ref="O9:O10"/>
    <mergeCell ref="P9:P10"/>
    <mergeCell ref="I9:I10"/>
    <mergeCell ref="J9:J10"/>
    <mergeCell ref="K9:K10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15BF0-B925-4969-9085-6FE8A1B4C68D}">
  <sheetPr>
    <pageSetUpPr fitToPage="1"/>
  </sheetPr>
  <dimension ref="A1:R35"/>
  <sheetViews>
    <sheetView zoomScaleNormal="100" workbookViewId="0"/>
  </sheetViews>
  <sheetFormatPr defaultRowHeight="13.2" x14ac:dyDescent="0.2"/>
  <cols>
    <col min="1" max="1" width="7.21875" style="1" customWidth="1"/>
    <col min="2" max="4" width="7.6640625" style="1" customWidth="1"/>
    <col min="5" max="5" width="7.44140625" style="1" customWidth="1"/>
    <col min="6" max="10" width="7.6640625" style="1" customWidth="1"/>
    <col min="11" max="12" width="8.109375" style="1" customWidth="1"/>
    <col min="13" max="18" width="7.6640625" style="1" customWidth="1"/>
    <col min="19" max="256" width="9" style="1"/>
    <col min="257" max="257" width="7.21875" style="1" customWidth="1"/>
    <col min="258" max="260" width="7.6640625" style="1" customWidth="1"/>
    <col min="261" max="261" width="7.44140625" style="1" customWidth="1"/>
    <col min="262" max="266" width="7.6640625" style="1" customWidth="1"/>
    <col min="267" max="268" width="8.109375" style="1" customWidth="1"/>
    <col min="269" max="274" width="7.6640625" style="1" customWidth="1"/>
    <col min="275" max="512" width="9" style="1"/>
    <col min="513" max="513" width="7.21875" style="1" customWidth="1"/>
    <col min="514" max="516" width="7.6640625" style="1" customWidth="1"/>
    <col min="517" max="517" width="7.44140625" style="1" customWidth="1"/>
    <col min="518" max="522" width="7.6640625" style="1" customWidth="1"/>
    <col min="523" max="524" width="8.109375" style="1" customWidth="1"/>
    <col min="525" max="530" width="7.6640625" style="1" customWidth="1"/>
    <col min="531" max="768" width="9" style="1"/>
    <col min="769" max="769" width="7.21875" style="1" customWidth="1"/>
    <col min="770" max="772" width="7.6640625" style="1" customWidth="1"/>
    <col min="773" max="773" width="7.44140625" style="1" customWidth="1"/>
    <col min="774" max="778" width="7.6640625" style="1" customWidth="1"/>
    <col min="779" max="780" width="8.109375" style="1" customWidth="1"/>
    <col min="781" max="786" width="7.6640625" style="1" customWidth="1"/>
    <col min="787" max="1024" width="9" style="1"/>
    <col min="1025" max="1025" width="7.21875" style="1" customWidth="1"/>
    <col min="1026" max="1028" width="7.6640625" style="1" customWidth="1"/>
    <col min="1029" max="1029" width="7.44140625" style="1" customWidth="1"/>
    <col min="1030" max="1034" width="7.6640625" style="1" customWidth="1"/>
    <col min="1035" max="1036" width="8.109375" style="1" customWidth="1"/>
    <col min="1037" max="1042" width="7.6640625" style="1" customWidth="1"/>
    <col min="1043" max="1280" width="9" style="1"/>
    <col min="1281" max="1281" width="7.21875" style="1" customWidth="1"/>
    <col min="1282" max="1284" width="7.6640625" style="1" customWidth="1"/>
    <col min="1285" max="1285" width="7.44140625" style="1" customWidth="1"/>
    <col min="1286" max="1290" width="7.6640625" style="1" customWidth="1"/>
    <col min="1291" max="1292" width="8.109375" style="1" customWidth="1"/>
    <col min="1293" max="1298" width="7.6640625" style="1" customWidth="1"/>
    <col min="1299" max="1536" width="9" style="1"/>
    <col min="1537" max="1537" width="7.21875" style="1" customWidth="1"/>
    <col min="1538" max="1540" width="7.6640625" style="1" customWidth="1"/>
    <col min="1541" max="1541" width="7.44140625" style="1" customWidth="1"/>
    <col min="1542" max="1546" width="7.6640625" style="1" customWidth="1"/>
    <col min="1547" max="1548" width="8.109375" style="1" customWidth="1"/>
    <col min="1549" max="1554" width="7.6640625" style="1" customWidth="1"/>
    <col min="1555" max="1792" width="9" style="1"/>
    <col min="1793" max="1793" width="7.21875" style="1" customWidth="1"/>
    <col min="1794" max="1796" width="7.6640625" style="1" customWidth="1"/>
    <col min="1797" max="1797" width="7.44140625" style="1" customWidth="1"/>
    <col min="1798" max="1802" width="7.6640625" style="1" customWidth="1"/>
    <col min="1803" max="1804" width="8.109375" style="1" customWidth="1"/>
    <col min="1805" max="1810" width="7.6640625" style="1" customWidth="1"/>
    <col min="1811" max="2048" width="9" style="1"/>
    <col min="2049" max="2049" width="7.21875" style="1" customWidth="1"/>
    <col min="2050" max="2052" width="7.6640625" style="1" customWidth="1"/>
    <col min="2053" max="2053" width="7.44140625" style="1" customWidth="1"/>
    <col min="2054" max="2058" width="7.6640625" style="1" customWidth="1"/>
    <col min="2059" max="2060" width="8.109375" style="1" customWidth="1"/>
    <col min="2061" max="2066" width="7.6640625" style="1" customWidth="1"/>
    <col min="2067" max="2304" width="9" style="1"/>
    <col min="2305" max="2305" width="7.21875" style="1" customWidth="1"/>
    <col min="2306" max="2308" width="7.6640625" style="1" customWidth="1"/>
    <col min="2309" max="2309" width="7.44140625" style="1" customWidth="1"/>
    <col min="2310" max="2314" width="7.6640625" style="1" customWidth="1"/>
    <col min="2315" max="2316" width="8.109375" style="1" customWidth="1"/>
    <col min="2317" max="2322" width="7.6640625" style="1" customWidth="1"/>
    <col min="2323" max="2560" width="9" style="1"/>
    <col min="2561" max="2561" width="7.21875" style="1" customWidth="1"/>
    <col min="2562" max="2564" width="7.6640625" style="1" customWidth="1"/>
    <col min="2565" max="2565" width="7.44140625" style="1" customWidth="1"/>
    <col min="2566" max="2570" width="7.6640625" style="1" customWidth="1"/>
    <col min="2571" max="2572" width="8.109375" style="1" customWidth="1"/>
    <col min="2573" max="2578" width="7.6640625" style="1" customWidth="1"/>
    <col min="2579" max="2816" width="9" style="1"/>
    <col min="2817" max="2817" width="7.21875" style="1" customWidth="1"/>
    <col min="2818" max="2820" width="7.6640625" style="1" customWidth="1"/>
    <col min="2821" max="2821" width="7.44140625" style="1" customWidth="1"/>
    <col min="2822" max="2826" width="7.6640625" style="1" customWidth="1"/>
    <col min="2827" max="2828" width="8.109375" style="1" customWidth="1"/>
    <col min="2829" max="2834" width="7.6640625" style="1" customWidth="1"/>
    <col min="2835" max="3072" width="9" style="1"/>
    <col min="3073" max="3073" width="7.21875" style="1" customWidth="1"/>
    <col min="3074" max="3076" width="7.6640625" style="1" customWidth="1"/>
    <col min="3077" max="3077" width="7.44140625" style="1" customWidth="1"/>
    <col min="3078" max="3082" width="7.6640625" style="1" customWidth="1"/>
    <col min="3083" max="3084" width="8.109375" style="1" customWidth="1"/>
    <col min="3085" max="3090" width="7.6640625" style="1" customWidth="1"/>
    <col min="3091" max="3328" width="9" style="1"/>
    <col min="3329" max="3329" width="7.21875" style="1" customWidth="1"/>
    <col min="3330" max="3332" width="7.6640625" style="1" customWidth="1"/>
    <col min="3333" max="3333" width="7.44140625" style="1" customWidth="1"/>
    <col min="3334" max="3338" width="7.6640625" style="1" customWidth="1"/>
    <col min="3339" max="3340" width="8.109375" style="1" customWidth="1"/>
    <col min="3341" max="3346" width="7.6640625" style="1" customWidth="1"/>
    <col min="3347" max="3584" width="9" style="1"/>
    <col min="3585" max="3585" width="7.21875" style="1" customWidth="1"/>
    <col min="3586" max="3588" width="7.6640625" style="1" customWidth="1"/>
    <col min="3589" max="3589" width="7.44140625" style="1" customWidth="1"/>
    <col min="3590" max="3594" width="7.6640625" style="1" customWidth="1"/>
    <col min="3595" max="3596" width="8.109375" style="1" customWidth="1"/>
    <col min="3597" max="3602" width="7.6640625" style="1" customWidth="1"/>
    <col min="3603" max="3840" width="9" style="1"/>
    <col min="3841" max="3841" width="7.21875" style="1" customWidth="1"/>
    <col min="3842" max="3844" width="7.6640625" style="1" customWidth="1"/>
    <col min="3845" max="3845" width="7.44140625" style="1" customWidth="1"/>
    <col min="3846" max="3850" width="7.6640625" style="1" customWidth="1"/>
    <col min="3851" max="3852" width="8.109375" style="1" customWidth="1"/>
    <col min="3853" max="3858" width="7.6640625" style="1" customWidth="1"/>
    <col min="3859" max="4096" width="9" style="1"/>
    <col min="4097" max="4097" width="7.21875" style="1" customWidth="1"/>
    <col min="4098" max="4100" width="7.6640625" style="1" customWidth="1"/>
    <col min="4101" max="4101" width="7.44140625" style="1" customWidth="1"/>
    <col min="4102" max="4106" width="7.6640625" style="1" customWidth="1"/>
    <col min="4107" max="4108" width="8.109375" style="1" customWidth="1"/>
    <col min="4109" max="4114" width="7.6640625" style="1" customWidth="1"/>
    <col min="4115" max="4352" width="9" style="1"/>
    <col min="4353" max="4353" width="7.21875" style="1" customWidth="1"/>
    <col min="4354" max="4356" width="7.6640625" style="1" customWidth="1"/>
    <col min="4357" max="4357" width="7.44140625" style="1" customWidth="1"/>
    <col min="4358" max="4362" width="7.6640625" style="1" customWidth="1"/>
    <col min="4363" max="4364" width="8.109375" style="1" customWidth="1"/>
    <col min="4365" max="4370" width="7.6640625" style="1" customWidth="1"/>
    <col min="4371" max="4608" width="9" style="1"/>
    <col min="4609" max="4609" width="7.21875" style="1" customWidth="1"/>
    <col min="4610" max="4612" width="7.6640625" style="1" customWidth="1"/>
    <col min="4613" max="4613" width="7.44140625" style="1" customWidth="1"/>
    <col min="4614" max="4618" width="7.6640625" style="1" customWidth="1"/>
    <col min="4619" max="4620" width="8.109375" style="1" customWidth="1"/>
    <col min="4621" max="4626" width="7.6640625" style="1" customWidth="1"/>
    <col min="4627" max="4864" width="9" style="1"/>
    <col min="4865" max="4865" width="7.21875" style="1" customWidth="1"/>
    <col min="4866" max="4868" width="7.6640625" style="1" customWidth="1"/>
    <col min="4869" max="4869" width="7.44140625" style="1" customWidth="1"/>
    <col min="4870" max="4874" width="7.6640625" style="1" customWidth="1"/>
    <col min="4875" max="4876" width="8.109375" style="1" customWidth="1"/>
    <col min="4877" max="4882" width="7.6640625" style="1" customWidth="1"/>
    <col min="4883" max="5120" width="9" style="1"/>
    <col min="5121" max="5121" width="7.21875" style="1" customWidth="1"/>
    <col min="5122" max="5124" width="7.6640625" style="1" customWidth="1"/>
    <col min="5125" max="5125" width="7.44140625" style="1" customWidth="1"/>
    <col min="5126" max="5130" width="7.6640625" style="1" customWidth="1"/>
    <col min="5131" max="5132" width="8.109375" style="1" customWidth="1"/>
    <col min="5133" max="5138" width="7.6640625" style="1" customWidth="1"/>
    <col min="5139" max="5376" width="9" style="1"/>
    <col min="5377" max="5377" width="7.21875" style="1" customWidth="1"/>
    <col min="5378" max="5380" width="7.6640625" style="1" customWidth="1"/>
    <col min="5381" max="5381" width="7.44140625" style="1" customWidth="1"/>
    <col min="5382" max="5386" width="7.6640625" style="1" customWidth="1"/>
    <col min="5387" max="5388" width="8.109375" style="1" customWidth="1"/>
    <col min="5389" max="5394" width="7.6640625" style="1" customWidth="1"/>
    <col min="5395" max="5632" width="9" style="1"/>
    <col min="5633" max="5633" width="7.21875" style="1" customWidth="1"/>
    <col min="5634" max="5636" width="7.6640625" style="1" customWidth="1"/>
    <col min="5637" max="5637" width="7.44140625" style="1" customWidth="1"/>
    <col min="5638" max="5642" width="7.6640625" style="1" customWidth="1"/>
    <col min="5643" max="5644" width="8.109375" style="1" customWidth="1"/>
    <col min="5645" max="5650" width="7.6640625" style="1" customWidth="1"/>
    <col min="5651" max="5888" width="9" style="1"/>
    <col min="5889" max="5889" width="7.21875" style="1" customWidth="1"/>
    <col min="5890" max="5892" width="7.6640625" style="1" customWidth="1"/>
    <col min="5893" max="5893" width="7.44140625" style="1" customWidth="1"/>
    <col min="5894" max="5898" width="7.6640625" style="1" customWidth="1"/>
    <col min="5899" max="5900" width="8.109375" style="1" customWidth="1"/>
    <col min="5901" max="5906" width="7.6640625" style="1" customWidth="1"/>
    <col min="5907" max="6144" width="9" style="1"/>
    <col min="6145" max="6145" width="7.21875" style="1" customWidth="1"/>
    <col min="6146" max="6148" width="7.6640625" style="1" customWidth="1"/>
    <col min="6149" max="6149" width="7.44140625" style="1" customWidth="1"/>
    <col min="6150" max="6154" width="7.6640625" style="1" customWidth="1"/>
    <col min="6155" max="6156" width="8.109375" style="1" customWidth="1"/>
    <col min="6157" max="6162" width="7.6640625" style="1" customWidth="1"/>
    <col min="6163" max="6400" width="9" style="1"/>
    <col min="6401" max="6401" width="7.21875" style="1" customWidth="1"/>
    <col min="6402" max="6404" width="7.6640625" style="1" customWidth="1"/>
    <col min="6405" max="6405" width="7.44140625" style="1" customWidth="1"/>
    <col min="6406" max="6410" width="7.6640625" style="1" customWidth="1"/>
    <col min="6411" max="6412" width="8.109375" style="1" customWidth="1"/>
    <col min="6413" max="6418" width="7.6640625" style="1" customWidth="1"/>
    <col min="6419" max="6656" width="9" style="1"/>
    <col min="6657" max="6657" width="7.21875" style="1" customWidth="1"/>
    <col min="6658" max="6660" width="7.6640625" style="1" customWidth="1"/>
    <col min="6661" max="6661" width="7.44140625" style="1" customWidth="1"/>
    <col min="6662" max="6666" width="7.6640625" style="1" customWidth="1"/>
    <col min="6667" max="6668" width="8.109375" style="1" customWidth="1"/>
    <col min="6669" max="6674" width="7.6640625" style="1" customWidth="1"/>
    <col min="6675" max="6912" width="9" style="1"/>
    <col min="6913" max="6913" width="7.21875" style="1" customWidth="1"/>
    <col min="6914" max="6916" width="7.6640625" style="1" customWidth="1"/>
    <col min="6917" max="6917" width="7.44140625" style="1" customWidth="1"/>
    <col min="6918" max="6922" width="7.6640625" style="1" customWidth="1"/>
    <col min="6923" max="6924" width="8.109375" style="1" customWidth="1"/>
    <col min="6925" max="6930" width="7.6640625" style="1" customWidth="1"/>
    <col min="6931" max="7168" width="9" style="1"/>
    <col min="7169" max="7169" width="7.21875" style="1" customWidth="1"/>
    <col min="7170" max="7172" width="7.6640625" style="1" customWidth="1"/>
    <col min="7173" max="7173" width="7.44140625" style="1" customWidth="1"/>
    <col min="7174" max="7178" width="7.6640625" style="1" customWidth="1"/>
    <col min="7179" max="7180" width="8.109375" style="1" customWidth="1"/>
    <col min="7181" max="7186" width="7.6640625" style="1" customWidth="1"/>
    <col min="7187" max="7424" width="9" style="1"/>
    <col min="7425" max="7425" width="7.21875" style="1" customWidth="1"/>
    <col min="7426" max="7428" width="7.6640625" style="1" customWidth="1"/>
    <col min="7429" max="7429" width="7.44140625" style="1" customWidth="1"/>
    <col min="7430" max="7434" width="7.6640625" style="1" customWidth="1"/>
    <col min="7435" max="7436" width="8.109375" style="1" customWidth="1"/>
    <col min="7437" max="7442" width="7.6640625" style="1" customWidth="1"/>
    <col min="7443" max="7680" width="9" style="1"/>
    <col min="7681" max="7681" width="7.21875" style="1" customWidth="1"/>
    <col min="7682" max="7684" width="7.6640625" style="1" customWidth="1"/>
    <col min="7685" max="7685" width="7.44140625" style="1" customWidth="1"/>
    <col min="7686" max="7690" width="7.6640625" style="1" customWidth="1"/>
    <col min="7691" max="7692" width="8.109375" style="1" customWidth="1"/>
    <col min="7693" max="7698" width="7.6640625" style="1" customWidth="1"/>
    <col min="7699" max="7936" width="9" style="1"/>
    <col min="7937" max="7937" width="7.21875" style="1" customWidth="1"/>
    <col min="7938" max="7940" width="7.6640625" style="1" customWidth="1"/>
    <col min="7941" max="7941" width="7.44140625" style="1" customWidth="1"/>
    <col min="7942" max="7946" width="7.6640625" style="1" customWidth="1"/>
    <col min="7947" max="7948" width="8.109375" style="1" customWidth="1"/>
    <col min="7949" max="7954" width="7.6640625" style="1" customWidth="1"/>
    <col min="7955" max="8192" width="9" style="1"/>
    <col min="8193" max="8193" width="7.21875" style="1" customWidth="1"/>
    <col min="8194" max="8196" width="7.6640625" style="1" customWidth="1"/>
    <col min="8197" max="8197" width="7.44140625" style="1" customWidth="1"/>
    <col min="8198" max="8202" width="7.6640625" style="1" customWidth="1"/>
    <col min="8203" max="8204" width="8.109375" style="1" customWidth="1"/>
    <col min="8205" max="8210" width="7.6640625" style="1" customWidth="1"/>
    <col min="8211" max="8448" width="9" style="1"/>
    <col min="8449" max="8449" width="7.21875" style="1" customWidth="1"/>
    <col min="8450" max="8452" width="7.6640625" style="1" customWidth="1"/>
    <col min="8453" max="8453" width="7.44140625" style="1" customWidth="1"/>
    <col min="8454" max="8458" width="7.6640625" style="1" customWidth="1"/>
    <col min="8459" max="8460" width="8.109375" style="1" customWidth="1"/>
    <col min="8461" max="8466" width="7.6640625" style="1" customWidth="1"/>
    <col min="8467" max="8704" width="9" style="1"/>
    <col min="8705" max="8705" width="7.21875" style="1" customWidth="1"/>
    <col min="8706" max="8708" width="7.6640625" style="1" customWidth="1"/>
    <col min="8709" max="8709" width="7.44140625" style="1" customWidth="1"/>
    <col min="8710" max="8714" width="7.6640625" style="1" customWidth="1"/>
    <col min="8715" max="8716" width="8.109375" style="1" customWidth="1"/>
    <col min="8717" max="8722" width="7.6640625" style="1" customWidth="1"/>
    <col min="8723" max="8960" width="9" style="1"/>
    <col min="8961" max="8961" width="7.21875" style="1" customWidth="1"/>
    <col min="8962" max="8964" width="7.6640625" style="1" customWidth="1"/>
    <col min="8965" max="8965" width="7.44140625" style="1" customWidth="1"/>
    <col min="8966" max="8970" width="7.6640625" style="1" customWidth="1"/>
    <col min="8971" max="8972" width="8.109375" style="1" customWidth="1"/>
    <col min="8973" max="8978" width="7.6640625" style="1" customWidth="1"/>
    <col min="8979" max="9216" width="9" style="1"/>
    <col min="9217" max="9217" width="7.21875" style="1" customWidth="1"/>
    <col min="9218" max="9220" width="7.6640625" style="1" customWidth="1"/>
    <col min="9221" max="9221" width="7.44140625" style="1" customWidth="1"/>
    <col min="9222" max="9226" width="7.6640625" style="1" customWidth="1"/>
    <col min="9227" max="9228" width="8.109375" style="1" customWidth="1"/>
    <col min="9229" max="9234" width="7.6640625" style="1" customWidth="1"/>
    <col min="9235" max="9472" width="9" style="1"/>
    <col min="9473" max="9473" width="7.21875" style="1" customWidth="1"/>
    <col min="9474" max="9476" width="7.6640625" style="1" customWidth="1"/>
    <col min="9477" max="9477" width="7.44140625" style="1" customWidth="1"/>
    <col min="9478" max="9482" width="7.6640625" style="1" customWidth="1"/>
    <col min="9483" max="9484" width="8.109375" style="1" customWidth="1"/>
    <col min="9485" max="9490" width="7.6640625" style="1" customWidth="1"/>
    <col min="9491" max="9728" width="9" style="1"/>
    <col min="9729" max="9729" width="7.21875" style="1" customWidth="1"/>
    <col min="9730" max="9732" width="7.6640625" style="1" customWidth="1"/>
    <col min="9733" max="9733" width="7.44140625" style="1" customWidth="1"/>
    <col min="9734" max="9738" width="7.6640625" style="1" customWidth="1"/>
    <col min="9739" max="9740" width="8.109375" style="1" customWidth="1"/>
    <col min="9741" max="9746" width="7.6640625" style="1" customWidth="1"/>
    <col min="9747" max="9984" width="9" style="1"/>
    <col min="9985" max="9985" width="7.21875" style="1" customWidth="1"/>
    <col min="9986" max="9988" width="7.6640625" style="1" customWidth="1"/>
    <col min="9989" max="9989" width="7.44140625" style="1" customWidth="1"/>
    <col min="9990" max="9994" width="7.6640625" style="1" customWidth="1"/>
    <col min="9995" max="9996" width="8.109375" style="1" customWidth="1"/>
    <col min="9997" max="10002" width="7.6640625" style="1" customWidth="1"/>
    <col min="10003" max="10240" width="9" style="1"/>
    <col min="10241" max="10241" width="7.21875" style="1" customWidth="1"/>
    <col min="10242" max="10244" width="7.6640625" style="1" customWidth="1"/>
    <col min="10245" max="10245" width="7.44140625" style="1" customWidth="1"/>
    <col min="10246" max="10250" width="7.6640625" style="1" customWidth="1"/>
    <col min="10251" max="10252" width="8.109375" style="1" customWidth="1"/>
    <col min="10253" max="10258" width="7.6640625" style="1" customWidth="1"/>
    <col min="10259" max="10496" width="9" style="1"/>
    <col min="10497" max="10497" width="7.21875" style="1" customWidth="1"/>
    <col min="10498" max="10500" width="7.6640625" style="1" customWidth="1"/>
    <col min="10501" max="10501" width="7.44140625" style="1" customWidth="1"/>
    <col min="10502" max="10506" width="7.6640625" style="1" customWidth="1"/>
    <col min="10507" max="10508" width="8.109375" style="1" customWidth="1"/>
    <col min="10509" max="10514" width="7.6640625" style="1" customWidth="1"/>
    <col min="10515" max="10752" width="9" style="1"/>
    <col min="10753" max="10753" width="7.21875" style="1" customWidth="1"/>
    <col min="10754" max="10756" width="7.6640625" style="1" customWidth="1"/>
    <col min="10757" max="10757" width="7.44140625" style="1" customWidth="1"/>
    <col min="10758" max="10762" width="7.6640625" style="1" customWidth="1"/>
    <col min="10763" max="10764" width="8.109375" style="1" customWidth="1"/>
    <col min="10765" max="10770" width="7.6640625" style="1" customWidth="1"/>
    <col min="10771" max="11008" width="9" style="1"/>
    <col min="11009" max="11009" width="7.21875" style="1" customWidth="1"/>
    <col min="11010" max="11012" width="7.6640625" style="1" customWidth="1"/>
    <col min="11013" max="11013" width="7.44140625" style="1" customWidth="1"/>
    <col min="11014" max="11018" width="7.6640625" style="1" customWidth="1"/>
    <col min="11019" max="11020" width="8.109375" style="1" customWidth="1"/>
    <col min="11021" max="11026" width="7.6640625" style="1" customWidth="1"/>
    <col min="11027" max="11264" width="9" style="1"/>
    <col min="11265" max="11265" width="7.21875" style="1" customWidth="1"/>
    <col min="11266" max="11268" width="7.6640625" style="1" customWidth="1"/>
    <col min="11269" max="11269" width="7.44140625" style="1" customWidth="1"/>
    <col min="11270" max="11274" width="7.6640625" style="1" customWidth="1"/>
    <col min="11275" max="11276" width="8.109375" style="1" customWidth="1"/>
    <col min="11277" max="11282" width="7.6640625" style="1" customWidth="1"/>
    <col min="11283" max="11520" width="9" style="1"/>
    <col min="11521" max="11521" width="7.21875" style="1" customWidth="1"/>
    <col min="11522" max="11524" width="7.6640625" style="1" customWidth="1"/>
    <col min="11525" max="11525" width="7.44140625" style="1" customWidth="1"/>
    <col min="11526" max="11530" width="7.6640625" style="1" customWidth="1"/>
    <col min="11531" max="11532" width="8.109375" style="1" customWidth="1"/>
    <col min="11533" max="11538" width="7.6640625" style="1" customWidth="1"/>
    <col min="11539" max="11776" width="9" style="1"/>
    <col min="11777" max="11777" width="7.21875" style="1" customWidth="1"/>
    <col min="11778" max="11780" width="7.6640625" style="1" customWidth="1"/>
    <col min="11781" max="11781" width="7.44140625" style="1" customWidth="1"/>
    <col min="11782" max="11786" width="7.6640625" style="1" customWidth="1"/>
    <col min="11787" max="11788" width="8.109375" style="1" customWidth="1"/>
    <col min="11789" max="11794" width="7.6640625" style="1" customWidth="1"/>
    <col min="11795" max="12032" width="9" style="1"/>
    <col min="12033" max="12033" width="7.21875" style="1" customWidth="1"/>
    <col min="12034" max="12036" width="7.6640625" style="1" customWidth="1"/>
    <col min="12037" max="12037" width="7.44140625" style="1" customWidth="1"/>
    <col min="12038" max="12042" width="7.6640625" style="1" customWidth="1"/>
    <col min="12043" max="12044" width="8.109375" style="1" customWidth="1"/>
    <col min="12045" max="12050" width="7.6640625" style="1" customWidth="1"/>
    <col min="12051" max="12288" width="9" style="1"/>
    <col min="12289" max="12289" width="7.21875" style="1" customWidth="1"/>
    <col min="12290" max="12292" width="7.6640625" style="1" customWidth="1"/>
    <col min="12293" max="12293" width="7.44140625" style="1" customWidth="1"/>
    <col min="12294" max="12298" width="7.6640625" style="1" customWidth="1"/>
    <col min="12299" max="12300" width="8.109375" style="1" customWidth="1"/>
    <col min="12301" max="12306" width="7.6640625" style="1" customWidth="1"/>
    <col min="12307" max="12544" width="9" style="1"/>
    <col min="12545" max="12545" width="7.21875" style="1" customWidth="1"/>
    <col min="12546" max="12548" width="7.6640625" style="1" customWidth="1"/>
    <col min="12549" max="12549" width="7.44140625" style="1" customWidth="1"/>
    <col min="12550" max="12554" width="7.6640625" style="1" customWidth="1"/>
    <col min="12555" max="12556" width="8.109375" style="1" customWidth="1"/>
    <col min="12557" max="12562" width="7.6640625" style="1" customWidth="1"/>
    <col min="12563" max="12800" width="9" style="1"/>
    <col min="12801" max="12801" width="7.21875" style="1" customWidth="1"/>
    <col min="12802" max="12804" width="7.6640625" style="1" customWidth="1"/>
    <col min="12805" max="12805" width="7.44140625" style="1" customWidth="1"/>
    <col min="12806" max="12810" width="7.6640625" style="1" customWidth="1"/>
    <col min="12811" max="12812" width="8.109375" style="1" customWidth="1"/>
    <col min="12813" max="12818" width="7.6640625" style="1" customWidth="1"/>
    <col min="12819" max="13056" width="9" style="1"/>
    <col min="13057" max="13057" width="7.21875" style="1" customWidth="1"/>
    <col min="13058" max="13060" width="7.6640625" style="1" customWidth="1"/>
    <col min="13061" max="13061" width="7.44140625" style="1" customWidth="1"/>
    <col min="13062" max="13066" width="7.6640625" style="1" customWidth="1"/>
    <col min="13067" max="13068" width="8.109375" style="1" customWidth="1"/>
    <col min="13069" max="13074" width="7.6640625" style="1" customWidth="1"/>
    <col min="13075" max="13312" width="9" style="1"/>
    <col min="13313" max="13313" width="7.21875" style="1" customWidth="1"/>
    <col min="13314" max="13316" width="7.6640625" style="1" customWidth="1"/>
    <col min="13317" max="13317" width="7.44140625" style="1" customWidth="1"/>
    <col min="13318" max="13322" width="7.6640625" style="1" customWidth="1"/>
    <col min="13323" max="13324" width="8.109375" style="1" customWidth="1"/>
    <col min="13325" max="13330" width="7.6640625" style="1" customWidth="1"/>
    <col min="13331" max="13568" width="9" style="1"/>
    <col min="13569" max="13569" width="7.21875" style="1" customWidth="1"/>
    <col min="13570" max="13572" width="7.6640625" style="1" customWidth="1"/>
    <col min="13573" max="13573" width="7.44140625" style="1" customWidth="1"/>
    <col min="13574" max="13578" width="7.6640625" style="1" customWidth="1"/>
    <col min="13579" max="13580" width="8.109375" style="1" customWidth="1"/>
    <col min="13581" max="13586" width="7.6640625" style="1" customWidth="1"/>
    <col min="13587" max="13824" width="9" style="1"/>
    <col min="13825" max="13825" width="7.21875" style="1" customWidth="1"/>
    <col min="13826" max="13828" width="7.6640625" style="1" customWidth="1"/>
    <col min="13829" max="13829" width="7.44140625" style="1" customWidth="1"/>
    <col min="13830" max="13834" width="7.6640625" style="1" customWidth="1"/>
    <col min="13835" max="13836" width="8.109375" style="1" customWidth="1"/>
    <col min="13837" max="13842" width="7.6640625" style="1" customWidth="1"/>
    <col min="13843" max="14080" width="9" style="1"/>
    <col min="14081" max="14081" width="7.21875" style="1" customWidth="1"/>
    <col min="14082" max="14084" width="7.6640625" style="1" customWidth="1"/>
    <col min="14085" max="14085" width="7.44140625" style="1" customWidth="1"/>
    <col min="14086" max="14090" width="7.6640625" style="1" customWidth="1"/>
    <col min="14091" max="14092" width="8.109375" style="1" customWidth="1"/>
    <col min="14093" max="14098" width="7.6640625" style="1" customWidth="1"/>
    <col min="14099" max="14336" width="9" style="1"/>
    <col min="14337" max="14337" width="7.21875" style="1" customWidth="1"/>
    <col min="14338" max="14340" width="7.6640625" style="1" customWidth="1"/>
    <col min="14341" max="14341" width="7.44140625" style="1" customWidth="1"/>
    <col min="14342" max="14346" width="7.6640625" style="1" customWidth="1"/>
    <col min="14347" max="14348" width="8.109375" style="1" customWidth="1"/>
    <col min="14349" max="14354" width="7.6640625" style="1" customWidth="1"/>
    <col min="14355" max="14592" width="9" style="1"/>
    <col min="14593" max="14593" width="7.21875" style="1" customWidth="1"/>
    <col min="14594" max="14596" width="7.6640625" style="1" customWidth="1"/>
    <col min="14597" max="14597" width="7.44140625" style="1" customWidth="1"/>
    <col min="14598" max="14602" width="7.6640625" style="1" customWidth="1"/>
    <col min="14603" max="14604" width="8.109375" style="1" customWidth="1"/>
    <col min="14605" max="14610" width="7.6640625" style="1" customWidth="1"/>
    <col min="14611" max="14848" width="9" style="1"/>
    <col min="14849" max="14849" width="7.21875" style="1" customWidth="1"/>
    <col min="14850" max="14852" width="7.6640625" style="1" customWidth="1"/>
    <col min="14853" max="14853" width="7.44140625" style="1" customWidth="1"/>
    <col min="14854" max="14858" width="7.6640625" style="1" customWidth="1"/>
    <col min="14859" max="14860" width="8.109375" style="1" customWidth="1"/>
    <col min="14861" max="14866" width="7.6640625" style="1" customWidth="1"/>
    <col min="14867" max="15104" width="9" style="1"/>
    <col min="15105" max="15105" width="7.21875" style="1" customWidth="1"/>
    <col min="15106" max="15108" width="7.6640625" style="1" customWidth="1"/>
    <col min="15109" max="15109" width="7.44140625" style="1" customWidth="1"/>
    <col min="15110" max="15114" width="7.6640625" style="1" customWidth="1"/>
    <col min="15115" max="15116" width="8.109375" style="1" customWidth="1"/>
    <col min="15117" max="15122" width="7.6640625" style="1" customWidth="1"/>
    <col min="15123" max="15360" width="9" style="1"/>
    <col min="15361" max="15361" width="7.21875" style="1" customWidth="1"/>
    <col min="15362" max="15364" width="7.6640625" style="1" customWidth="1"/>
    <col min="15365" max="15365" width="7.44140625" style="1" customWidth="1"/>
    <col min="15366" max="15370" width="7.6640625" style="1" customWidth="1"/>
    <col min="15371" max="15372" width="8.109375" style="1" customWidth="1"/>
    <col min="15373" max="15378" width="7.6640625" style="1" customWidth="1"/>
    <col min="15379" max="15616" width="9" style="1"/>
    <col min="15617" max="15617" width="7.21875" style="1" customWidth="1"/>
    <col min="15618" max="15620" width="7.6640625" style="1" customWidth="1"/>
    <col min="15621" max="15621" width="7.44140625" style="1" customWidth="1"/>
    <col min="15622" max="15626" width="7.6640625" style="1" customWidth="1"/>
    <col min="15627" max="15628" width="8.109375" style="1" customWidth="1"/>
    <col min="15629" max="15634" width="7.6640625" style="1" customWidth="1"/>
    <col min="15635" max="15872" width="9" style="1"/>
    <col min="15873" max="15873" width="7.21875" style="1" customWidth="1"/>
    <col min="15874" max="15876" width="7.6640625" style="1" customWidth="1"/>
    <col min="15877" max="15877" width="7.44140625" style="1" customWidth="1"/>
    <col min="15878" max="15882" width="7.6640625" style="1" customWidth="1"/>
    <col min="15883" max="15884" width="8.109375" style="1" customWidth="1"/>
    <col min="15885" max="15890" width="7.6640625" style="1" customWidth="1"/>
    <col min="15891" max="16128" width="9" style="1"/>
    <col min="16129" max="16129" width="7.21875" style="1" customWidth="1"/>
    <col min="16130" max="16132" width="7.6640625" style="1" customWidth="1"/>
    <col min="16133" max="16133" width="7.44140625" style="1" customWidth="1"/>
    <col min="16134" max="16138" width="7.6640625" style="1" customWidth="1"/>
    <col min="16139" max="16140" width="8.109375" style="1" customWidth="1"/>
    <col min="16141" max="16146" width="7.6640625" style="1" customWidth="1"/>
    <col min="16147" max="16384" width="9" style="1"/>
  </cols>
  <sheetData>
    <row r="1" spans="1:18" ht="13.65" customHeight="1" x14ac:dyDescent="0.2">
      <c r="G1" s="33" t="s">
        <v>38</v>
      </c>
      <c r="H1" s="33"/>
      <c r="I1" s="33"/>
      <c r="J1" s="33"/>
      <c r="K1" s="33"/>
      <c r="L1" s="33"/>
    </row>
    <row r="2" spans="1:18" x14ac:dyDescent="0.2">
      <c r="H2" s="34" t="s">
        <v>44</v>
      </c>
      <c r="I2" s="34"/>
      <c r="J2" s="34"/>
      <c r="K2" s="34"/>
    </row>
    <row r="5" spans="1:18" ht="13.8" thickBot="1" x14ac:dyDescent="0.25"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5" t="s">
        <v>1</v>
      </c>
      <c r="Q5" s="49"/>
      <c r="R5" s="49"/>
    </row>
    <row r="6" spans="1:18" x14ac:dyDescent="0.2">
      <c r="A6" s="36" t="s">
        <v>2</v>
      </c>
      <c r="B6" s="37" t="s">
        <v>3</v>
      </c>
      <c r="C6" s="37" t="s">
        <v>4</v>
      </c>
      <c r="D6" s="37"/>
      <c r="E6" s="37"/>
      <c r="F6" s="4" t="s">
        <v>3</v>
      </c>
      <c r="G6" s="5"/>
      <c r="H6" s="39" t="s">
        <v>5</v>
      </c>
      <c r="I6" s="40"/>
      <c r="J6" s="40"/>
      <c r="K6" s="40"/>
      <c r="L6" s="40"/>
      <c r="M6" s="40"/>
      <c r="N6" s="41"/>
      <c r="O6" s="6"/>
      <c r="P6" s="50" t="s">
        <v>6</v>
      </c>
      <c r="Q6" s="51"/>
      <c r="R6" s="52"/>
    </row>
    <row r="7" spans="1:18" x14ac:dyDescent="0.2">
      <c r="A7" s="20"/>
      <c r="B7" s="38"/>
      <c r="C7" s="38" t="s">
        <v>39</v>
      </c>
      <c r="D7" s="7" t="s">
        <v>8</v>
      </c>
      <c r="E7" s="38" t="s">
        <v>9</v>
      </c>
      <c r="F7" s="8" t="s">
        <v>10</v>
      </c>
      <c r="G7" s="38" t="s">
        <v>40</v>
      </c>
      <c r="H7" s="38"/>
      <c r="I7" s="38"/>
      <c r="J7" s="38" t="s">
        <v>12</v>
      </c>
      <c r="K7" s="38"/>
      <c r="L7" s="38"/>
      <c r="M7" s="38" t="s">
        <v>13</v>
      </c>
      <c r="N7" s="38"/>
      <c r="O7" s="38"/>
      <c r="P7" s="53"/>
      <c r="Q7" s="54"/>
      <c r="R7" s="55"/>
    </row>
    <row r="8" spans="1:18" x14ac:dyDescent="0.2">
      <c r="A8" s="20"/>
      <c r="B8" s="38"/>
      <c r="C8" s="38"/>
      <c r="D8" s="7" t="s">
        <v>41</v>
      </c>
      <c r="E8" s="44"/>
      <c r="F8" s="9" t="s">
        <v>15</v>
      </c>
      <c r="G8" s="7" t="s">
        <v>16</v>
      </c>
      <c r="H8" s="7" t="s">
        <v>17</v>
      </c>
      <c r="I8" s="7" t="s">
        <v>18</v>
      </c>
      <c r="J8" s="7" t="s">
        <v>16</v>
      </c>
      <c r="K8" s="7" t="s">
        <v>17</v>
      </c>
      <c r="L8" s="7" t="s">
        <v>18</v>
      </c>
      <c r="M8" s="7" t="s">
        <v>16</v>
      </c>
      <c r="N8" s="7" t="s">
        <v>17</v>
      </c>
      <c r="O8" s="7" t="s">
        <v>18</v>
      </c>
      <c r="P8" s="7" t="s">
        <v>16</v>
      </c>
      <c r="Q8" s="7" t="s">
        <v>17</v>
      </c>
      <c r="R8" s="10" t="s">
        <v>19</v>
      </c>
    </row>
    <row r="9" spans="1:18" x14ac:dyDescent="0.2">
      <c r="A9" s="20" t="s">
        <v>20</v>
      </c>
      <c r="B9" s="22">
        <f>SUM(B11:B26)</f>
        <v>19177</v>
      </c>
      <c r="C9" s="22">
        <v>3327</v>
      </c>
      <c r="D9" s="12">
        <v>0</v>
      </c>
      <c r="E9" s="22">
        <f>SUM(C9:D10)</f>
        <v>3584</v>
      </c>
      <c r="F9" s="22">
        <f>B9+E9</f>
        <v>22761</v>
      </c>
      <c r="G9" s="22">
        <f t="shared" ref="G9:R9" si="0">SUM(G11:G26)</f>
        <v>2490</v>
      </c>
      <c r="H9" s="22">
        <f t="shared" si="0"/>
        <v>14856</v>
      </c>
      <c r="I9" s="22">
        <f t="shared" si="0"/>
        <v>17346</v>
      </c>
      <c r="J9" s="22">
        <f t="shared" si="0"/>
        <v>0</v>
      </c>
      <c r="K9" s="22">
        <f t="shared" si="0"/>
        <v>0</v>
      </c>
      <c r="L9" s="22">
        <f t="shared" si="0"/>
        <v>0</v>
      </c>
      <c r="M9" s="22">
        <f t="shared" si="0"/>
        <v>65</v>
      </c>
      <c r="N9" s="22">
        <f t="shared" si="0"/>
        <v>513</v>
      </c>
      <c r="O9" s="22">
        <f t="shared" si="0"/>
        <v>578</v>
      </c>
      <c r="P9" s="22">
        <f t="shared" si="0"/>
        <v>2555</v>
      </c>
      <c r="Q9" s="22">
        <f t="shared" si="0"/>
        <v>15369</v>
      </c>
      <c r="R9" s="28">
        <f t="shared" si="0"/>
        <v>17924</v>
      </c>
    </row>
    <row r="10" spans="1:18" x14ac:dyDescent="0.2">
      <c r="A10" s="20"/>
      <c r="B10" s="30"/>
      <c r="C10" s="30"/>
      <c r="D10" s="12">
        <v>257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8"/>
    </row>
    <row r="11" spans="1:18" x14ac:dyDescent="0.2">
      <c r="A11" s="20" t="s">
        <v>21</v>
      </c>
      <c r="B11" s="22">
        <v>177</v>
      </c>
      <c r="C11" s="26"/>
      <c r="D11" s="26"/>
      <c r="E11" s="26"/>
      <c r="F11" s="22">
        <f>B11</f>
        <v>177</v>
      </c>
      <c r="G11" s="22">
        <v>12</v>
      </c>
      <c r="H11" s="26">
        <v>249</v>
      </c>
      <c r="I11" s="26">
        <f>SUM(G11:H12)</f>
        <v>261</v>
      </c>
      <c r="J11" s="26">
        <v>0</v>
      </c>
      <c r="K11" s="26">
        <v>0</v>
      </c>
      <c r="L11" s="26">
        <f>SUM(J11:K12)</f>
        <v>0</v>
      </c>
      <c r="M11" s="26">
        <v>3</v>
      </c>
      <c r="N11" s="26">
        <v>47</v>
      </c>
      <c r="O11" s="26">
        <f>SUM(M11:N12)</f>
        <v>50</v>
      </c>
      <c r="P11" s="26">
        <f>G11+J11+M11</f>
        <v>15</v>
      </c>
      <c r="Q11" s="26">
        <f>H11+K11+N11</f>
        <v>296</v>
      </c>
      <c r="R11" s="31">
        <f>SUM(P11:Q12)</f>
        <v>311</v>
      </c>
    </row>
    <row r="12" spans="1:18" x14ac:dyDescent="0.2">
      <c r="A12" s="20"/>
      <c r="B12" s="30"/>
      <c r="C12" s="26"/>
      <c r="D12" s="26"/>
      <c r="E12" s="26"/>
      <c r="F12" s="30"/>
      <c r="G12" s="30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32"/>
    </row>
    <row r="13" spans="1:18" x14ac:dyDescent="0.2">
      <c r="A13" s="20" t="s">
        <v>22</v>
      </c>
      <c r="B13" s="26">
        <v>296</v>
      </c>
      <c r="C13" s="26"/>
      <c r="D13" s="26"/>
      <c r="E13" s="26"/>
      <c r="F13" s="22">
        <f>B13</f>
        <v>296</v>
      </c>
      <c r="G13" s="22">
        <v>120</v>
      </c>
      <c r="H13" s="26">
        <v>1655</v>
      </c>
      <c r="I13" s="26">
        <f>SUM(G13:H14)</f>
        <v>1775</v>
      </c>
      <c r="J13" s="26">
        <v>0</v>
      </c>
      <c r="K13" s="26">
        <v>0</v>
      </c>
      <c r="L13" s="26">
        <f>SUM(J13:K14)</f>
        <v>0</v>
      </c>
      <c r="M13" s="26">
        <v>3</v>
      </c>
      <c r="N13" s="26">
        <v>52</v>
      </c>
      <c r="O13" s="26">
        <f>SUM(M13:N14)</f>
        <v>55</v>
      </c>
      <c r="P13" s="26">
        <f t="shared" ref="P13:Q13" si="1">G13+J13+M13</f>
        <v>123</v>
      </c>
      <c r="Q13" s="26">
        <f t="shared" si="1"/>
        <v>1707</v>
      </c>
      <c r="R13" s="31">
        <f>SUM(P13:Q14)</f>
        <v>1830</v>
      </c>
    </row>
    <row r="14" spans="1:18" x14ac:dyDescent="0.2">
      <c r="A14" s="20"/>
      <c r="B14" s="26"/>
      <c r="C14" s="26"/>
      <c r="D14" s="26"/>
      <c r="E14" s="26"/>
      <c r="F14" s="30"/>
      <c r="G14" s="30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32"/>
    </row>
    <row r="15" spans="1:18" x14ac:dyDescent="0.2">
      <c r="A15" s="20" t="s">
        <v>23</v>
      </c>
      <c r="B15" s="26">
        <v>4870</v>
      </c>
      <c r="C15" s="26"/>
      <c r="D15" s="26"/>
      <c r="E15" s="26"/>
      <c r="F15" s="22">
        <f>B15</f>
        <v>4870</v>
      </c>
      <c r="G15" s="22">
        <v>557</v>
      </c>
      <c r="H15" s="26">
        <v>3179</v>
      </c>
      <c r="I15" s="26">
        <f>SUM(G15:H16)</f>
        <v>3736</v>
      </c>
      <c r="J15" s="26">
        <v>0</v>
      </c>
      <c r="K15" s="26">
        <v>0</v>
      </c>
      <c r="L15" s="26">
        <f>SUM(J15:K16)</f>
        <v>0</v>
      </c>
      <c r="M15" s="26">
        <v>25</v>
      </c>
      <c r="N15" s="26">
        <v>157</v>
      </c>
      <c r="O15" s="26">
        <f>SUM(M15:N16)</f>
        <v>182</v>
      </c>
      <c r="P15" s="26">
        <f t="shared" ref="P15:Q15" si="2">G15+J15+M15</f>
        <v>582</v>
      </c>
      <c r="Q15" s="26">
        <f t="shared" si="2"/>
        <v>3336</v>
      </c>
      <c r="R15" s="31">
        <f>SUM(P15:Q16)</f>
        <v>3918</v>
      </c>
    </row>
    <row r="16" spans="1:18" x14ac:dyDescent="0.2">
      <c r="A16" s="20"/>
      <c r="B16" s="26"/>
      <c r="C16" s="26"/>
      <c r="D16" s="26"/>
      <c r="E16" s="26"/>
      <c r="F16" s="30"/>
      <c r="G16" s="30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32"/>
    </row>
    <row r="17" spans="1:18" x14ac:dyDescent="0.2">
      <c r="A17" s="20" t="s">
        <v>24</v>
      </c>
      <c r="B17" s="26">
        <v>5895</v>
      </c>
      <c r="C17" s="26"/>
      <c r="D17" s="26"/>
      <c r="E17" s="26"/>
      <c r="F17" s="22">
        <f>B17</f>
        <v>5895</v>
      </c>
      <c r="G17" s="22">
        <v>821</v>
      </c>
      <c r="H17" s="26">
        <v>4057</v>
      </c>
      <c r="I17" s="26">
        <f>SUM(G17:H18)</f>
        <v>4878</v>
      </c>
      <c r="J17" s="26">
        <v>0</v>
      </c>
      <c r="K17" s="26">
        <v>0</v>
      </c>
      <c r="L17" s="26">
        <f>SUM(J17:K18)</f>
        <v>0</v>
      </c>
      <c r="M17" s="26">
        <v>13</v>
      </c>
      <c r="N17" s="26">
        <v>63</v>
      </c>
      <c r="O17" s="26">
        <f>SUM(M17:N18)</f>
        <v>76</v>
      </c>
      <c r="P17" s="26">
        <f t="shared" ref="P17:Q17" si="3">G17+J17+M17</f>
        <v>834</v>
      </c>
      <c r="Q17" s="26">
        <f t="shared" si="3"/>
        <v>4120</v>
      </c>
      <c r="R17" s="31">
        <f>SUM(P17:Q18)</f>
        <v>4954</v>
      </c>
    </row>
    <row r="18" spans="1:18" x14ac:dyDescent="0.2">
      <c r="A18" s="20"/>
      <c r="B18" s="26"/>
      <c r="C18" s="26"/>
      <c r="D18" s="26"/>
      <c r="E18" s="26"/>
      <c r="F18" s="30"/>
      <c r="G18" s="30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32"/>
    </row>
    <row r="19" spans="1:18" x14ac:dyDescent="0.2">
      <c r="A19" s="20" t="s">
        <v>25</v>
      </c>
      <c r="B19" s="26">
        <v>3130</v>
      </c>
      <c r="C19" s="26"/>
      <c r="D19" s="26"/>
      <c r="E19" s="26"/>
      <c r="F19" s="22">
        <f>B19</f>
        <v>3130</v>
      </c>
      <c r="G19" s="22">
        <v>376</v>
      </c>
      <c r="H19" s="26">
        <v>2403</v>
      </c>
      <c r="I19" s="26">
        <f>SUM(G19:H20)</f>
        <v>2779</v>
      </c>
      <c r="J19" s="26">
        <v>0</v>
      </c>
      <c r="K19" s="26">
        <v>0</v>
      </c>
      <c r="L19" s="26">
        <f>SUM(J19:K20)</f>
        <v>0</v>
      </c>
      <c r="M19" s="26">
        <v>3</v>
      </c>
      <c r="N19" s="26">
        <v>62</v>
      </c>
      <c r="O19" s="26">
        <f>SUM(M19:N20)</f>
        <v>65</v>
      </c>
      <c r="P19" s="26">
        <f t="shared" ref="P19:Q19" si="4">G19+J19+M19</f>
        <v>379</v>
      </c>
      <c r="Q19" s="26">
        <f t="shared" si="4"/>
        <v>2465</v>
      </c>
      <c r="R19" s="31">
        <f>SUM(P19:Q20)</f>
        <v>2844</v>
      </c>
    </row>
    <row r="20" spans="1:18" x14ac:dyDescent="0.2">
      <c r="A20" s="20"/>
      <c r="B20" s="26"/>
      <c r="C20" s="26"/>
      <c r="D20" s="26"/>
      <c r="E20" s="26"/>
      <c r="F20" s="30"/>
      <c r="G20" s="30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32"/>
    </row>
    <row r="21" spans="1:18" x14ac:dyDescent="0.2">
      <c r="A21" s="20" t="s">
        <v>26</v>
      </c>
      <c r="B21" s="26">
        <v>3259</v>
      </c>
      <c r="C21" s="26"/>
      <c r="D21" s="26"/>
      <c r="E21" s="26"/>
      <c r="F21" s="22">
        <f>B21</f>
        <v>3259</v>
      </c>
      <c r="G21" s="22">
        <v>361</v>
      </c>
      <c r="H21" s="26">
        <v>754</v>
      </c>
      <c r="I21" s="26">
        <f>SUM(G21:H22)</f>
        <v>1115</v>
      </c>
      <c r="J21" s="26">
        <v>0</v>
      </c>
      <c r="K21" s="26">
        <v>0</v>
      </c>
      <c r="L21" s="26">
        <f>SUM(J21:K22)</f>
        <v>0</v>
      </c>
      <c r="M21" s="26">
        <v>13</v>
      </c>
      <c r="N21" s="26">
        <v>52</v>
      </c>
      <c r="O21" s="26">
        <f>SUM(M21:N22)</f>
        <v>65</v>
      </c>
      <c r="P21" s="26">
        <f t="shared" ref="P21:Q21" si="5">G21+J21+M21</f>
        <v>374</v>
      </c>
      <c r="Q21" s="26">
        <f t="shared" si="5"/>
        <v>806</v>
      </c>
      <c r="R21" s="31">
        <f>SUM(P21:Q22)</f>
        <v>1180</v>
      </c>
    </row>
    <row r="22" spans="1:18" x14ac:dyDescent="0.2">
      <c r="A22" s="20"/>
      <c r="B22" s="26"/>
      <c r="C22" s="26"/>
      <c r="D22" s="26"/>
      <c r="E22" s="26"/>
      <c r="F22" s="30"/>
      <c r="G22" s="30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32"/>
    </row>
    <row r="23" spans="1:18" x14ac:dyDescent="0.2">
      <c r="A23" s="20" t="s">
        <v>27</v>
      </c>
      <c r="B23" s="26">
        <v>146</v>
      </c>
      <c r="C23" s="26"/>
      <c r="D23" s="26"/>
      <c r="E23" s="26"/>
      <c r="F23" s="22">
        <f>B23</f>
        <v>146</v>
      </c>
      <c r="G23" s="22">
        <v>103</v>
      </c>
      <c r="H23" s="26">
        <v>363</v>
      </c>
      <c r="I23" s="26">
        <f>SUM(G23:H24)</f>
        <v>466</v>
      </c>
      <c r="J23" s="26">
        <v>0</v>
      </c>
      <c r="K23" s="26">
        <v>0</v>
      </c>
      <c r="L23" s="26">
        <f>SUM(J23:K24)</f>
        <v>0</v>
      </c>
      <c r="M23" s="26">
        <v>3</v>
      </c>
      <c r="N23" s="26">
        <v>35</v>
      </c>
      <c r="O23" s="26">
        <f>SUM(M23:N24)</f>
        <v>38</v>
      </c>
      <c r="P23" s="26">
        <f t="shared" ref="P23:Q23" si="6">G23+J23+M23</f>
        <v>106</v>
      </c>
      <c r="Q23" s="26">
        <f t="shared" si="6"/>
        <v>398</v>
      </c>
      <c r="R23" s="31">
        <f>SUM(P23:Q24)</f>
        <v>504</v>
      </c>
    </row>
    <row r="24" spans="1:18" x14ac:dyDescent="0.2">
      <c r="A24" s="20"/>
      <c r="B24" s="26"/>
      <c r="C24" s="26"/>
      <c r="D24" s="26"/>
      <c r="E24" s="26"/>
      <c r="F24" s="30"/>
      <c r="G24" s="30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32"/>
    </row>
    <row r="25" spans="1:18" x14ac:dyDescent="0.2">
      <c r="A25" s="20" t="s">
        <v>28</v>
      </c>
      <c r="B25" s="26">
        <v>1404</v>
      </c>
      <c r="C25" s="26"/>
      <c r="D25" s="26"/>
      <c r="E25" s="26"/>
      <c r="F25" s="26">
        <f>B25</f>
        <v>1404</v>
      </c>
      <c r="G25" s="22">
        <v>140</v>
      </c>
      <c r="H25" s="26">
        <v>2196</v>
      </c>
      <c r="I25" s="22">
        <f>SUM(G25:H26)</f>
        <v>2336</v>
      </c>
      <c r="J25" s="26">
        <v>0</v>
      </c>
      <c r="K25" s="26">
        <v>0</v>
      </c>
      <c r="L25" s="22">
        <f>SUM(J25:K26)</f>
        <v>0</v>
      </c>
      <c r="M25" s="26">
        <v>2</v>
      </c>
      <c r="N25" s="26">
        <v>45</v>
      </c>
      <c r="O25" s="22">
        <f>SUM(M25:N26)</f>
        <v>47</v>
      </c>
      <c r="P25" s="26">
        <f>G25+J25+M25</f>
        <v>142</v>
      </c>
      <c r="Q25" s="26">
        <f>H25+K25+N25</f>
        <v>2241</v>
      </c>
      <c r="R25" s="28">
        <f>SUM(P25:Q26)</f>
        <v>2383</v>
      </c>
    </row>
    <row r="26" spans="1:18" ht="13.8" thickBot="1" x14ac:dyDescent="0.25">
      <c r="A26" s="21"/>
      <c r="B26" s="27"/>
      <c r="C26" s="27"/>
      <c r="D26" s="27"/>
      <c r="E26" s="27"/>
      <c r="F26" s="27"/>
      <c r="G26" s="23"/>
      <c r="H26" s="27"/>
      <c r="I26" s="23"/>
      <c r="J26" s="27"/>
      <c r="K26" s="27"/>
      <c r="L26" s="23"/>
      <c r="M26" s="27"/>
      <c r="N26" s="27"/>
      <c r="O26" s="23"/>
      <c r="P26" s="27"/>
      <c r="Q26" s="27"/>
      <c r="R26" s="29"/>
    </row>
    <row r="29" spans="1:18" ht="13.65" customHeight="1" x14ac:dyDescent="0.2">
      <c r="B29" s="2" t="s">
        <v>29</v>
      </c>
      <c r="C29" s="46" t="s">
        <v>30</v>
      </c>
      <c r="D29" s="46"/>
      <c r="E29" s="14">
        <v>21410</v>
      </c>
      <c r="F29" s="47" t="s">
        <v>31</v>
      </c>
      <c r="G29" s="48"/>
      <c r="H29" s="13">
        <f>B9/E29</f>
        <v>0.89570294255021021</v>
      </c>
      <c r="I29" s="2"/>
      <c r="J29" s="17" t="s">
        <v>32</v>
      </c>
      <c r="K29" s="46" t="s">
        <v>42</v>
      </c>
      <c r="L29" s="46"/>
      <c r="M29" s="15">
        <v>16289</v>
      </c>
      <c r="N29" s="18" t="s">
        <v>31</v>
      </c>
      <c r="O29" s="19"/>
      <c r="P29" s="13">
        <f>H9/M29</f>
        <v>0.91202652096506842</v>
      </c>
    </row>
    <row r="30" spans="1:18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8" ht="13.65" customHeight="1" x14ac:dyDescent="0.2">
      <c r="B31" s="2"/>
      <c r="C31" s="46" t="s">
        <v>33</v>
      </c>
      <c r="D31" s="46"/>
      <c r="E31" s="16">
        <v>19413</v>
      </c>
      <c r="F31" s="47" t="s">
        <v>31</v>
      </c>
      <c r="G31" s="48"/>
      <c r="H31" s="13">
        <f>B9/E31</f>
        <v>0.98784319785710606</v>
      </c>
      <c r="I31" s="2"/>
      <c r="J31" s="17" t="s">
        <v>34</v>
      </c>
      <c r="K31" s="46" t="s">
        <v>42</v>
      </c>
      <c r="L31" s="46"/>
      <c r="M31" s="16">
        <v>15724</v>
      </c>
      <c r="N31" s="18" t="s">
        <v>31</v>
      </c>
      <c r="O31" s="19"/>
      <c r="P31" s="13">
        <f>H9/M31</f>
        <v>0.94479776138387184</v>
      </c>
    </row>
    <row r="32" spans="1:18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 ht="13.65" customHeight="1" x14ac:dyDescent="0.2">
      <c r="B33" s="2"/>
      <c r="C33" s="46" t="s">
        <v>35</v>
      </c>
      <c r="D33" s="46"/>
      <c r="E33" s="15">
        <v>16893</v>
      </c>
      <c r="F33" s="47" t="s">
        <v>31</v>
      </c>
      <c r="G33" s="48"/>
      <c r="H33" s="13">
        <f>Q9/E33</f>
        <v>0.90978511809625284</v>
      </c>
      <c r="I33" s="2"/>
      <c r="J33" s="2"/>
      <c r="K33" s="2"/>
      <c r="L33" s="2"/>
      <c r="M33" s="2"/>
      <c r="N33" s="2"/>
      <c r="O33" s="2"/>
      <c r="P33" s="2"/>
    </row>
    <row r="34" spans="2:16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2:16" ht="13.65" customHeight="1" x14ac:dyDescent="0.2">
      <c r="C35" s="46" t="s">
        <v>36</v>
      </c>
      <c r="D35" s="46"/>
      <c r="E35" s="16">
        <v>16243</v>
      </c>
      <c r="F35" s="47" t="s">
        <v>31</v>
      </c>
      <c r="G35" s="48"/>
      <c r="H35" s="13">
        <f>Q9/E35</f>
        <v>0.94619220587329922</v>
      </c>
    </row>
  </sheetData>
  <mergeCells count="184"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  <mergeCell ref="G1:L1"/>
    <mergeCell ref="P5:R5"/>
    <mergeCell ref="Q9:Q10"/>
    <mergeCell ref="R9:R10"/>
    <mergeCell ref="L9:L10"/>
    <mergeCell ref="M9:M10"/>
    <mergeCell ref="N9:N10"/>
    <mergeCell ref="I9:I10"/>
    <mergeCell ref="J9:J10"/>
    <mergeCell ref="K9:K10"/>
    <mergeCell ref="H2:K2"/>
    <mergeCell ref="A9:A10"/>
    <mergeCell ref="B9:B10"/>
    <mergeCell ref="C9:C10"/>
    <mergeCell ref="E9:E10"/>
    <mergeCell ref="F9:F10"/>
    <mergeCell ref="G9:G10"/>
    <mergeCell ref="H9:H10"/>
    <mergeCell ref="P11:P12"/>
    <mergeCell ref="Q11:Q12"/>
    <mergeCell ref="F11:F12"/>
    <mergeCell ref="O9:O10"/>
    <mergeCell ref="P9:P10"/>
    <mergeCell ref="R11:R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O11:O12"/>
    <mergeCell ref="M13:M14"/>
    <mergeCell ref="N13:N14"/>
    <mergeCell ref="O13:O14"/>
    <mergeCell ref="A11:A12"/>
    <mergeCell ref="B11:B12"/>
    <mergeCell ref="C11:C12"/>
    <mergeCell ref="D11:D12"/>
    <mergeCell ref="E11:E12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21:A22"/>
    <mergeCell ref="B21:B22"/>
    <mergeCell ref="C21:C22"/>
    <mergeCell ref="D21:D22"/>
    <mergeCell ref="E21:E22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25:A26"/>
    <mergeCell ref="B25:B26"/>
    <mergeCell ref="C25:C26"/>
    <mergeCell ref="D25:D26"/>
    <mergeCell ref="E25:E26"/>
    <mergeCell ref="F25:F26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0F6F2-E04C-4E9D-92BB-E74C0B69C817}">
  <sheetPr>
    <pageSetUpPr fitToPage="1"/>
  </sheetPr>
  <dimension ref="A1:R35"/>
  <sheetViews>
    <sheetView zoomScaleNormal="100" workbookViewId="0"/>
  </sheetViews>
  <sheetFormatPr defaultRowHeight="13.2" x14ac:dyDescent="0.2"/>
  <cols>
    <col min="1" max="1" width="7.21875" style="1" customWidth="1"/>
    <col min="2" max="4" width="7.6640625" style="1" customWidth="1"/>
    <col min="5" max="5" width="7.44140625" style="1" customWidth="1"/>
    <col min="6" max="10" width="7.6640625" style="1" customWidth="1"/>
    <col min="11" max="12" width="8.109375" style="1" customWidth="1"/>
    <col min="13" max="18" width="7.6640625" style="1" customWidth="1"/>
    <col min="19" max="256" width="9" style="1"/>
    <col min="257" max="257" width="7.21875" style="1" customWidth="1"/>
    <col min="258" max="260" width="7.6640625" style="1" customWidth="1"/>
    <col min="261" max="261" width="7.44140625" style="1" customWidth="1"/>
    <col min="262" max="266" width="7.6640625" style="1" customWidth="1"/>
    <col min="267" max="268" width="8.109375" style="1" customWidth="1"/>
    <col min="269" max="274" width="7.6640625" style="1" customWidth="1"/>
    <col min="275" max="512" width="9" style="1"/>
    <col min="513" max="513" width="7.21875" style="1" customWidth="1"/>
    <col min="514" max="516" width="7.6640625" style="1" customWidth="1"/>
    <col min="517" max="517" width="7.44140625" style="1" customWidth="1"/>
    <col min="518" max="522" width="7.6640625" style="1" customWidth="1"/>
    <col min="523" max="524" width="8.109375" style="1" customWidth="1"/>
    <col min="525" max="530" width="7.6640625" style="1" customWidth="1"/>
    <col min="531" max="768" width="9" style="1"/>
    <col min="769" max="769" width="7.21875" style="1" customWidth="1"/>
    <col min="770" max="772" width="7.6640625" style="1" customWidth="1"/>
    <col min="773" max="773" width="7.44140625" style="1" customWidth="1"/>
    <col min="774" max="778" width="7.6640625" style="1" customWidth="1"/>
    <col min="779" max="780" width="8.109375" style="1" customWidth="1"/>
    <col min="781" max="786" width="7.6640625" style="1" customWidth="1"/>
    <col min="787" max="1024" width="9" style="1"/>
    <col min="1025" max="1025" width="7.21875" style="1" customWidth="1"/>
    <col min="1026" max="1028" width="7.6640625" style="1" customWidth="1"/>
    <col min="1029" max="1029" width="7.44140625" style="1" customWidth="1"/>
    <col min="1030" max="1034" width="7.6640625" style="1" customWidth="1"/>
    <col min="1035" max="1036" width="8.109375" style="1" customWidth="1"/>
    <col min="1037" max="1042" width="7.6640625" style="1" customWidth="1"/>
    <col min="1043" max="1280" width="9" style="1"/>
    <col min="1281" max="1281" width="7.21875" style="1" customWidth="1"/>
    <col min="1282" max="1284" width="7.6640625" style="1" customWidth="1"/>
    <col min="1285" max="1285" width="7.44140625" style="1" customWidth="1"/>
    <col min="1286" max="1290" width="7.6640625" style="1" customWidth="1"/>
    <col min="1291" max="1292" width="8.109375" style="1" customWidth="1"/>
    <col min="1293" max="1298" width="7.6640625" style="1" customWidth="1"/>
    <col min="1299" max="1536" width="9" style="1"/>
    <col min="1537" max="1537" width="7.21875" style="1" customWidth="1"/>
    <col min="1538" max="1540" width="7.6640625" style="1" customWidth="1"/>
    <col min="1541" max="1541" width="7.44140625" style="1" customWidth="1"/>
    <col min="1542" max="1546" width="7.6640625" style="1" customWidth="1"/>
    <col min="1547" max="1548" width="8.109375" style="1" customWidth="1"/>
    <col min="1549" max="1554" width="7.6640625" style="1" customWidth="1"/>
    <col min="1555" max="1792" width="9" style="1"/>
    <col min="1793" max="1793" width="7.21875" style="1" customWidth="1"/>
    <col min="1794" max="1796" width="7.6640625" style="1" customWidth="1"/>
    <col min="1797" max="1797" width="7.44140625" style="1" customWidth="1"/>
    <col min="1798" max="1802" width="7.6640625" style="1" customWidth="1"/>
    <col min="1803" max="1804" width="8.109375" style="1" customWidth="1"/>
    <col min="1805" max="1810" width="7.6640625" style="1" customWidth="1"/>
    <col min="1811" max="2048" width="9" style="1"/>
    <col min="2049" max="2049" width="7.21875" style="1" customWidth="1"/>
    <col min="2050" max="2052" width="7.6640625" style="1" customWidth="1"/>
    <col min="2053" max="2053" width="7.44140625" style="1" customWidth="1"/>
    <col min="2054" max="2058" width="7.6640625" style="1" customWidth="1"/>
    <col min="2059" max="2060" width="8.109375" style="1" customWidth="1"/>
    <col min="2061" max="2066" width="7.6640625" style="1" customWidth="1"/>
    <col min="2067" max="2304" width="9" style="1"/>
    <col min="2305" max="2305" width="7.21875" style="1" customWidth="1"/>
    <col min="2306" max="2308" width="7.6640625" style="1" customWidth="1"/>
    <col min="2309" max="2309" width="7.44140625" style="1" customWidth="1"/>
    <col min="2310" max="2314" width="7.6640625" style="1" customWidth="1"/>
    <col min="2315" max="2316" width="8.109375" style="1" customWidth="1"/>
    <col min="2317" max="2322" width="7.6640625" style="1" customWidth="1"/>
    <col min="2323" max="2560" width="9" style="1"/>
    <col min="2561" max="2561" width="7.21875" style="1" customWidth="1"/>
    <col min="2562" max="2564" width="7.6640625" style="1" customWidth="1"/>
    <col min="2565" max="2565" width="7.44140625" style="1" customWidth="1"/>
    <col min="2566" max="2570" width="7.6640625" style="1" customWidth="1"/>
    <col min="2571" max="2572" width="8.109375" style="1" customWidth="1"/>
    <col min="2573" max="2578" width="7.6640625" style="1" customWidth="1"/>
    <col min="2579" max="2816" width="9" style="1"/>
    <col min="2817" max="2817" width="7.21875" style="1" customWidth="1"/>
    <col min="2818" max="2820" width="7.6640625" style="1" customWidth="1"/>
    <col min="2821" max="2821" width="7.44140625" style="1" customWidth="1"/>
    <col min="2822" max="2826" width="7.6640625" style="1" customWidth="1"/>
    <col min="2827" max="2828" width="8.109375" style="1" customWidth="1"/>
    <col min="2829" max="2834" width="7.6640625" style="1" customWidth="1"/>
    <col min="2835" max="3072" width="9" style="1"/>
    <col min="3073" max="3073" width="7.21875" style="1" customWidth="1"/>
    <col min="3074" max="3076" width="7.6640625" style="1" customWidth="1"/>
    <col min="3077" max="3077" width="7.44140625" style="1" customWidth="1"/>
    <col min="3078" max="3082" width="7.6640625" style="1" customWidth="1"/>
    <col min="3083" max="3084" width="8.109375" style="1" customWidth="1"/>
    <col min="3085" max="3090" width="7.6640625" style="1" customWidth="1"/>
    <col min="3091" max="3328" width="9" style="1"/>
    <col min="3329" max="3329" width="7.21875" style="1" customWidth="1"/>
    <col min="3330" max="3332" width="7.6640625" style="1" customWidth="1"/>
    <col min="3333" max="3333" width="7.44140625" style="1" customWidth="1"/>
    <col min="3334" max="3338" width="7.6640625" style="1" customWidth="1"/>
    <col min="3339" max="3340" width="8.109375" style="1" customWidth="1"/>
    <col min="3341" max="3346" width="7.6640625" style="1" customWidth="1"/>
    <col min="3347" max="3584" width="9" style="1"/>
    <col min="3585" max="3585" width="7.21875" style="1" customWidth="1"/>
    <col min="3586" max="3588" width="7.6640625" style="1" customWidth="1"/>
    <col min="3589" max="3589" width="7.44140625" style="1" customWidth="1"/>
    <col min="3590" max="3594" width="7.6640625" style="1" customWidth="1"/>
    <col min="3595" max="3596" width="8.109375" style="1" customWidth="1"/>
    <col min="3597" max="3602" width="7.6640625" style="1" customWidth="1"/>
    <col min="3603" max="3840" width="9" style="1"/>
    <col min="3841" max="3841" width="7.21875" style="1" customWidth="1"/>
    <col min="3842" max="3844" width="7.6640625" style="1" customWidth="1"/>
    <col min="3845" max="3845" width="7.44140625" style="1" customWidth="1"/>
    <col min="3846" max="3850" width="7.6640625" style="1" customWidth="1"/>
    <col min="3851" max="3852" width="8.109375" style="1" customWidth="1"/>
    <col min="3853" max="3858" width="7.6640625" style="1" customWidth="1"/>
    <col min="3859" max="4096" width="9" style="1"/>
    <col min="4097" max="4097" width="7.21875" style="1" customWidth="1"/>
    <col min="4098" max="4100" width="7.6640625" style="1" customWidth="1"/>
    <col min="4101" max="4101" width="7.44140625" style="1" customWidth="1"/>
    <col min="4102" max="4106" width="7.6640625" style="1" customWidth="1"/>
    <col min="4107" max="4108" width="8.109375" style="1" customWidth="1"/>
    <col min="4109" max="4114" width="7.6640625" style="1" customWidth="1"/>
    <col min="4115" max="4352" width="9" style="1"/>
    <col min="4353" max="4353" width="7.21875" style="1" customWidth="1"/>
    <col min="4354" max="4356" width="7.6640625" style="1" customWidth="1"/>
    <col min="4357" max="4357" width="7.44140625" style="1" customWidth="1"/>
    <col min="4358" max="4362" width="7.6640625" style="1" customWidth="1"/>
    <col min="4363" max="4364" width="8.109375" style="1" customWidth="1"/>
    <col min="4365" max="4370" width="7.6640625" style="1" customWidth="1"/>
    <col min="4371" max="4608" width="9" style="1"/>
    <col min="4609" max="4609" width="7.21875" style="1" customWidth="1"/>
    <col min="4610" max="4612" width="7.6640625" style="1" customWidth="1"/>
    <col min="4613" max="4613" width="7.44140625" style="1" customWidth="1"/>
    <col min="4614" max="4618" width="7.6640625" style="1" customWidth="1"/>
    <col min="4619" max="4620" width="8.109375" style="1" customWidth="1"/>
    <col min="4621" max="4626" width="7.6640625" style="1" customWidth="1"/>
    <col min="4627" max="4864" width="9" style="1"/>
    <col min="4865" max="4865" width="7.21875" style="1" customWidth="1"/>
    <col min="4866" max="4868" width="7.6640625" style="1" customWidth="1"/>
    <col min="4869" max="4869" width="7.44140625" style="1" customWidth="1"/>
    <col min="4870" max="4874" width="7.6640625" style="1" customWidth="1"/>
    <col min="4875" max="4876" width="8.109375" style="1" customWidth="1"/>
    <col min="4877" max="4882" width="7.6640625" style="1" customWidth="1"/>
    <col min="4883" max="5120" width="9" style="1"/>
    <col min="5121" max="5121" width="7.21875" style="1" customWidth="1"/>
    <col min="5122" max="5124" width="7.6640625" style="1" customWidth="1"/>
    <col min="5125" max="5125" width="7.44140625" style="1" customWidth="1"/>
    <col min="5126" max="5130" width="7.6640625" style="1" customWidth="1"/>
    <col min="5131" max="5132" width="8.109375" style="1" customWidth="1"/>
    <col min="5133" max="5138" width="7.6640625" style="1" customWidth="1"/>
    <col min="5139" max="5376" width="9" style="1"/>
    <col min="5377" max="5377" width="7.21875" style="1" customWidth="1"/>
    <col min="5378" max="5380" width="7.6640625" style="1" customWidth="1"/>
    <col min="5381" max="5381" width="7.44140625" style="1" customWidth="1"/>
    <col min="5382" max="5386" width="7.6640625" style="1" customWidth="1"/>
    <col min="5387" max="5388" width="8.109375" style="1" customWidth="1"/>
    <col min="5389" max="5394" width="7.6640625" style="1" customWidth="1"/>
    <col min="5395" max="5632" width="9" style="1"/>
    <col min="5633" max="5633" width="7.21875" style="1" customWidth="1"/>
    <col min="5634" max="5636" width="7.6640625" style="1" customWidth="1"/>
    <col min="5637" max="5637" width="7.44140625" style="1" customWidth="1"/>
    <col min="5638" max="5642" width="7.6640625" style="1" customWidth="1"/>
    <col min="5643" max="5644" width="8.109375" style="1" customWidth="1"/>
    <col min="5645" max="5650" width="7.6640625" style="1" customWidth="1"/>
    <col min="5651" max="5888" width="9" style="1"/>
    <col min="5889" max="5889" width="7.21875" style="1" customWidth="1"/>
    <col min="5890" max="5892" width="7.6640625" style="1" customWidth="1"/>
    <col min="5893" max="5893" width="7.44140625" style="1" customWidth="1"/>
    <col min="5894" max="5898" width="7.6640625" style="1" customWidth="1"/>
    <col min="5899" max="5900" width="8.109375" style="1" customWidth="1"/>
    <col min="5901" max="5906" width="7.6640625" style="1" customWidth="1"/>
    <col min="5907" max="6144" width="9" style="1"/>
    <col min="6145" max="6145" width="7.21875" style="1" customWidth="1"/>
    <col min="6146" max="6148" width="7.6640625" style="1" customWidth="1"/>
    <col min="6149" max="6149" width="7.44140625" style="1" customWidth="1"/>
    <col min="6150" max="6154" width="7.6640625" style="1" customWidth="1"/>
    <col min="6155" max="6156" width="8.109375" style="1" customWidth="1"/>
    <col min="6157" max="6162" width="7.6640625" style="1" customWidth="1"/>
    <col min="6163" max="6400" width="9" style="1"/>
    <col min="6401" max="6401" width="7.21875" style="1" customWidth="1"/>
    <col min="6402" max="6404" width="7.6640625" style="1" customWidth="1"/>
    <col min="6405" max="6405" width="7.44140625" style="1" customWidth="1"/>
    <col min="6406" max="6410" width="7.6640625" style="1" customWidth="1"/>
    <col min="6411" max="6412" width="8.109375" style="1" customWidth="1"/>
    <col min="6413" max="6418" width="7.6640625" style="1" customWidth="1"/>
    <col min="6419" max="6656" width="9" style="1"/>
    <col min="6657" max="6657" width="7.21875" style="1" customWidth="1"/>
    <col min="6658" max="6660" width="7.6640625" style="1" customWidth="1"/>
    <col min="6661" max="6661" width="7.44140625" style="1" customWidth="1"/>
    <col min="6662" max="6666" width="7.6640625" style="1" customWidth="1"/>
    <col min="6667" max="6668" width="8.109375" style="1" customWidth="1"/>
    <col min="6669" max="6674" width="7.6640625" style="1" customWidth="1"/>
    <col min="6675" max="6912" width="9" style="1"/>
    <col min="6913" max="6913" width="7.21875" style="1" customWidth="1"/>
    <col min="6914" max="6916" width="7.6640625" style="1" customWidth="1"/>
    <col min="6917" max="6917" width="7.44140625" style="1" customWidth="1"/>
    <col min="6918" max="6922" width="7.6640625" style="1" customWidth="1"/>
    <col min="6923" max="6924" width="8.109375" style="1" customWidth="1"/>
    <col min="6925" max="6930" width="7.6640625" style="1" customWidth="1"/>
    <col min="6931" max="7168" width="9" style="1"/>
    <col min="7169" max="7169" width="7.21875" style="1" customWidth="1"/>
    <col min="7170" max="7172" width="7.6640625" style="1" customWidth="1"/>
    <col min="7173" max="7173" width="7.44140625" style="1" customWidth="1"/>
    <col min="7174" max="7178" width="7.6640625" style="1" customWidth="1"/>
    <col min="7179" max="7180" width="8.109375" style="1" customWidth="1"/>
    <col min="7181" max="7186" width="7.6640625" style="1" customWidth="1"/>
    <col min="7187" max="7424" width="9" style="1"/>
    <col min="7425" max="7425" width="7.21875" style="1" customWidth="1"/>
    <col min="7426" max="7428" width="7.6640625" style="1" customWidth="1"/>
    <col min="7429" max="7429" width="7.44140625" style="1" customWidth="1"/>
    <col min="7430" max="7434" width="7.6640625" style="1" customWidth="1"/>
    <col min="7435" max="7436" width="8.109375" style="1" customWidth="1"/>
    <col min="7437" max="7442" width="7.6640625" style="1" customWidth="1"/>
    <col min="7443" max="7680" width="9" style="1"/>
    <col min="7681" max="7681" width="7.21875" style="1" customWidth="1"/>
    <col min="7682" max="7684" width="7.6640625" style="1" customWidth="1"/>
    <col min="7685" max="7685" width="7.44140625" style="1" customWidth="1"/>
    <col min="7686" max="7690" width="7.6640625" style="1" customWidth="1"/>
    <col min="7691" max="7692" width="8.109375" style="1" customWidth="1"/>
    <col min="7693" max="7698" width="7.6640625" style="1" customWidth="1"/>
    <col min="7699" max="7936" width="9" style="1"/>
    <col min="7937" max="7937" width="7.21875" style="1" customWidth="1"/>
    <col min="7938" max="7940" width="7.6640625" style="1" customWidth="1"/>
    <col min="7941" max="7941" width="7.44140625" style="1" customWidth="1"/>
    <col min="7942" max="7946" width="7.6640625" style="1" customWidth="1"/>
    <col min="7947" max="7948" width="8.109375" style="1" customWidth="1"/>
    <col min="7949" max="7954" width="7.6640625" style="1" customWidth="1"/>
    <col min="7955" max="8192" width="9" style="1"/>
    <col min="8193" max="8193" width="7.21875" style="1" customWidth="1"/>
    <col min="8194" max="8196" width="7.6640625" style="1" customWidth="1"/>
    <col min="8197" max="8197" width="7.44140625" style="1" customWidth="1"/>
    <col min="8198" max="8202" width="7.6640625" style="1" customWidth="1"/>
    <col min="8203" max="8204" width="8.109375" style="1" customWidth="1"/>
    <col min="8205" max="8210" width="7.6640625" style="1" customWidth="1"/>
    <col min="8211" max="8448" width="9" style="1"/>
    <col min="8449" max="8449" width="7.21875" style="1" customWidth="1"/>
    <col min="8450" max="8452" width="7.6640625" style="1" customWidth="1"/>
    <col min="8453" max="8453" width="7.44140625" style="1" customWidth="1"/>
    <col min="8454" max="8458" width="7.6640625" style="1" customWidth="1"/>
    <col min="8459" max="8460" width="8.109375" style="1" customWidth="1"/>
    <col min="8461" max="8466" width="7.6640625" style="1" customWidth="1"/>
    <col min="8467" max="8704" width="9" style="1"/>
    <col min="8705" max="8705" width="7.21875" style="1" customWidth="1"/>
    <col min="8706" max="8708" width="7.6640625" style="1" customWidth="1"/>
    <col min="8709" max="8709" width="7.44140625" style="1" customWidth="1"/>
    <col min="8710" max="8714" width="7.6640625" style="1" customWidth="1"/>
    <col min="8715" max="8716" width="8.109375" style="1" customWidth="1"/>
    <col min="8717" max="8722" width="7.6640625" style="1" customWidth="1"/>
    <col min="8723" max="8960" width="9" style="1"/>
    <col min="8961" max="8961" width="7.21875" style="1" customWidth="1"/>
    <col min="8962" max="8964" width="7.6640625" style="1" customWidth="1"/>
    <col min="8965" max="8965" width="7.44140625" style="1" customWidth="1"/>
    <col min="8966" max="8970" width="7.6640625" style="1" customWidth="1"/>
    <col min="8971" max="8972" width="8.109375" style="1" customWidth="1"/>
    <col min="8973" max="8978" width="7.6640625" style="1" customWidth="1"/>
    <col min="8979" max="9216" width="9" style="1"/>
    <col min="9217" max="9217" width="7.21875" style="1" customWidth="1"/>
    <col min="9218" max="9220" width="7.6640625" style="1" customWidth="1"/>
    <col min="9221" max="9221" width="7.44140625" style="1" customWidth="1"/>
    <col min="9222" max="9226" width="7.6640625" style="1" customWidth="1"/>
    <col min="9227" max="9228" width="8.109375" style="1" customWidth="1"/>
    <col min="9229" max="9234" width="7.6640625" style="1" customWidth="1"/>
    <col min="9235" max="9472" width="9" style="1"/>
    <col min="9473" max="9473" width="7.21875" style="1" customWidth="1"/>
    <col min="9474" max="9476" width="7.6640625" style="1" customWidth="1"/>
    <col min="9477" max="9477" width="7.44140625" style="1" customWidth="1"/>
    <col min="9478" max="9482" width="7.6640625" style="1" customWidth="1"/>
    <col min="9483" max="9484" width="8.109375" style="1" customWidth="1"/>
    <col min="9485" max="9490" width="7.6640625" style="1" customWidth="1"/>
    <col min="9491" max="9728" width="9" style="1"/>
    <col min="9729" max="9729" width="7.21875" style="1" customWidth="1"/>
    <col min="9730" max="9732" width="7.6640625" style="1" customWidth="1"/>
    <col min="9733" max="9733" width="7.44140625" style="1" customWidth="1"/>
    <col min="9734" max="9738" width="7.6640625" style="1" customWidth="1"/>
    <col min="9739" max="9740" width="8.109375" style="1" customWidth="1"/>
    <col min="9741" max="9746" width="7.6640625" style="1" customWidth="1"/>
    <col min="9747" max="9984" width="9" style="1"/>
    <col min="9985" max="9985" width="7.21875" style="1" customWidth="1"/>
    <col min="9986" max="9988" width="7.6640625" style="1" customWidth="1"/>
    <col min="9989" max="9989" width="7.44140625" style="1" customWidth="1"/>
    <col min="9990" max="9994" width="7.6640625" style="1" customWidth="1"/>
    <col min="9995" max="9996" width="8.109375" style="1" customWidth="1"/>
    <col min="9997" max="10002" width="7.6640625" style="1" customWidth="1"/>
    <col min="10003" max="10240" width="9" style="1"/>
    <col min="10241" max="10241" width="7.21875" style="1" customWidth="1"/>
    <col min="10242" max="10244" width="7.6640625" style="1" customWidth="1"/>
    <col min="10245" max="10245" width="7.44140625" style="1" customWidth="1"/>
    <col min="10246" max="10250" width="7.6640625" style="1" customWidth="1"/>
    <col min="10251" max="10252" width="8.109375" style="1" customWidth="1"/>
    <col min="10253" max="10258" width="7.6640625" style="1" customWidth="1"/>
    <col min="10259" max="10496" width="9" style="1"/>
    <col min="10497" max="10497" width="7.21875" style="1" customWidth="1"/>
    <col min="10498" max="10500" width="7.6640625" style="1" customWidth="1"/>
    <col min="10501" max="10501" width="7.44140625" style="1" customWidth="1"/>
    <col min="10502" max="10506" width="7.6640625" style="1" customWidth="1"/>
    <col min="10507" max="10508" width="8.109375" style="1" customWidth="1"/>
    <col min="10509" max="10514" width="7.6640625" style="1" customWidth="1"/>
    <col min="10515" max="10752" width="9" style="1"/>
    <col min="10753" max="10753" width="7.21875" style="1" customWidth="1"/>
    <col min="10754" max="10756" width="7.6640625" style="1" customWidth="1"/>
    <col min="10757" max="10757" width="7.44140625" style="1" customWidth="1"/>
    <col min="10758" max="10762" width="7.6640625" style="1" customWidth="1"/>
    <col min="10763" max="10764" width="8.109375" style="1" customWidth="1"/>
    <col min="10765" max="10770" width="7.6640625" style="1" customWidth="1"/>
    <col min="10771" max="11008" width="9" style="1"/>
    <col min="11009" max="11009" width="7.21875" style="1" customWidth="1"/>
    <col min="11010" max="11012" width="7.6640625" style="1" customWidth="1"/>
    <col min="11013" max="11013" width="7.44140625" style="1" customWidth="1"/>
    <col min="11014" max="11018" width="7.6640625" style="1" customWidth="1"/>
    <col min="11019" max="11020" width="8.109375" style="1" customWidth="1"/>
    <col min="11021" max="11026" width="7.6640625" style="1" customWidth="1"/>
    <col min="11027" max="11264" width="9" style="1"/>
    <col min="11265" max="11265" width="7.21875" style="1" customWidth="1"/>
    <col min="11266" max="11268" width="7.6640625" style="1" customWidth="1"/>
    <col min="11269" max="11269" width="7.44140625" style="1" customWidth="1"/>
    <col min="11270" max="11274" width="7.6640625" style="1" customWidth="1"/>
    <col min="11275" max="11276" width="8.109375" style="1" customWidth="1"/>
    <col min="11277" max="11282" width="7.6640625" style="1" customWidth="1"/>
    <col min="11283" max="11520" width="9" style="1"/>
    <col min="11521" max="11521" width="7.21875" style="1" customWidth="1"/>
    <col min="11522" max="11524" width="7.6640625" style="1" customWidth="1"/>
    <col min="11525" max="11525" width="7.44140625" style="1" customWidth="1"/>
    <col min="11526" max="11530" width="7.6640625" style="1" customWidth="1"/>
    <col min="11531" max="11532" width="8.109375" style="1" customWidth="1"/>
    <col min="11533" max="11538" width="7.6640625" style="1" customWidth="1"/>
    <col min="11539" max="11776" width="9" style="1"/>
    <col min="11777" max="11777" width="7.21875" style="1" customWidth="1"/>
    <col min="11778" max="11780" width="7.6640625" style="1" customWidth="1"/>
    <col min="11781" max="11781" width="7.44140625" style="1" customWidth="1"/>
    <col min="11782" max="11786" width="7.6640625" style="1" customWidth="1"/>
    <col min="11787" max="11788" width="8.109375" style="1" customWidth="1"/>
    <col min="11789" max="11794" width="7.6640625" style="1" customWidth="1"/>
    <col min="11795" max="12032" width="9" style="1"/>
    <col min="12033" max="12033" width="7.21875" style="1" customWidth="1"/>
    <col min="12034" max="12036" width="7.6640625" style="1" customWidth="1"/>
    <col min="12037" max="12037" width="7.44140625" style="1" customWidth="1"/>
    <col min="12038" max="12042" width="7.6640625" style="1" customWidth="1"/>
    <col min="12043" max="12044" width="8.109375" style="1" customWidth="1"/>
    <col min="12045" max="12050" width="7.6640625" style="1" customWidth="1"/>
    <col min="12051" max="12288" width="9" style="1"/>
    <col min="12289" max="12289" width="7.21875" style="1" customWidth="1"/>
    <col min="12290" max="12292" width="7.6640625" style="1" customWidth="1"/>
    <col min="12293" max="12293" width="7.44140625" style="1" customWidth="1"/>
    <col min="12294" max="12298" width="7.6640625" style="1" customWidth="1"/>
    <col min="12299" max="12300" width="8.109375" style="1" customWidth="1"/>
    <col min="12301" max="12306" width="7.6640625" style="1" customWidth="1"/>
    <col min="12307" max="12544" width="9" style="1"/>
    <col min="12545" max="12545" width="7.21875" style="1" customWidth="1"/>
    <col min="12546" max="12548" width="7.6640625" style="1" customWidth="1"/>
    <col min="12549" max="12549" width="7.44140625" style="1" customWidth="1"/>
    <col min="12550" max="12554" width="7.6640625" style="1" customWidth="1"/>
    <col min="12555" max="12556" width="8.109375" style="1" customWidth="1"/>
    <col min="12557" max="12562" width="7.6640625" style="1" customWidth="1"/>
    <col min="12563" max="12800" width="9" style="1"/>
    <col min="12801" max="12801" width="7.21875" style="1" customWidth="1"/>
    <col min="12802" max="12804" width="7.6640625" style="1" customWidth="1"/>
    <col min="12805" max="12805" width="7.44140625" style="1" customWidth="1"/>
    <col min="12806" max="12810" width="7.6640625" style="1" customWidth="1"/>
    <col min="12811" max="12812" width="8.109375" style="1" customWidth="1"/>
    <col min="12813" max="12818" width="7.6640625" style="1" customWidth="1"/>
    <col min="12819" max="13056" width="9" style="1"/>
    <col min="13057" max="13057" width="7.21875" style="1" customWidth="1"/>
    <col min="13058" max="13060" width="7.6640625" style="1" customWidth="1"/>
    <col min="13061" max="13061" width="7.44140625" style="1" customWidth="1"/>
    <col min="13062" max="13066" width="7.6640625" style="1" customWidth="1"/>
    <col min="13067" max="13068" width="8.109375" style="1" customWidth="1"/>
    <col min="13069" max="13074" width="7.6640625" style="1" customWidth="1"/>
    <col min="13075" max="13312" width="9" style="1"/>
    <col min="13313" max="13313" width="7.21875" style="1" customWidth="1"/>
    <col min="13314" max="13316" width="7.6640625" style="1" customWidth="1"/>
    <col min="13317" max="13317" width="7.44140625" style="1" customWidth="1"/>
    <col min="13318" max="13322" width="7.6640625" style="1" customWidth="1"/>
    <col min="13323" max="13324" width="8.109375" style="1" customWidth="1"/>
    <col min="13325" max="13330" width="7.6640625" style="1" customWidth="1"/>
    <col min="13331" max="13568" width="9" style="1"/>
    <col min="13569" max="13569" width="7.21875" style="1" customWidth="1"/>
    <col min="13570" max="13572" width="7.6640625" style="1" customWidth="1"/>
    <col min="13573" max="13573" width="7.44140625" style="1" customWidth="1"/>
    <col min="13574" max="13578" width="7.6640625" style="1" customWidth="1"/>
    <col min="13579" max="13580" width="8.109375" style="1" customWidth="1"/>
    <col min="13581" max="13586" width="7.6640625" style="1" customWidth="1"/>
    <col min="13587" max="13824" width="9" style="1"/>
    <col min="13825" max="13825" width="7.21875" style="1" customWidth="1"/>
    <col min="13826" max="13828" width="7.6640625" style="1" customWidth="1"/>
    <col min="13829" max="13829" width="7.44140625" style="1" customWidth="1"/>
    <col min="13830" max="13834" width="7.6640625" style="1" customWidth="1"/>
    <col min="13835" max="13836" width="8.109375" style="1" customWidth="1"/>
    <col min="13837" max="13842" width="7.6640625" style="1" customWidth="1"/>
    <col min="13843" max="14080" width="9" style="1"/>
    <col min="14081" max="14081" width="7.21875" style="1" customWidth="1"/>
    <col min="14082" max="14084" width="7.6640625" style="1" customWidth="1"/>
    <col min="14085" max="14085" width="7.44140625" style="1" customWidth="1"/>
    <col min="14086" max="14090" width="7.6640625" style="1" customWidth="1"/>
    <col min="14091" max="14092" width="8.109375" style="1" customWidth="1"/>
    <col min="14093" max="14098" width="7.6640625" style="1" customWidth="1"/>
    <col min="14099" max="14336" width="9" style="1"/>
    <col min="14337" max="14337" width="7.21875" style="1" customWidth="1"/>
    <col min="14338" max="14340" width="7.6640625" style="1" customWidth="1"/>
    <col min="14341" max="14341" width="7.44140625" style="1" customWidth="1"/>
    <col min="14342" max="14346" width="7.6640625" style="1" customWidth="1"/>
    <col min="14347" max="14348" width="8.109375" style="1" customWidth="1"/>
    <col min="14349" max="14354" width="7.6640625" style="1" customWidth="1"/>
    <col min="14355" max="14592" width="9" style="1"/>
    <col min="14593" max="14593" width="7.21875" style="1" customWidth="1"/>
    <col min="14594" max="14596" width="7.6640625" style="1" customWidth="1"/>
    <col min="14597" max="14597" width="7.44140625" style="1" customWidth="1"/>
    <col min="14598" max="14602" width="7.6640625" style="1" customWidth="1"/>
    <col min="14603" max="14604" width="8.109375" style="1" customWidth="1"/>
    <col min="14605" max="14610" width="7.6640625" style="1" customWidth="1"/>
    <col min="14611" max="14848" width="9" style="1"/>
    <col min="14849" max="14849" width="7.21875" style="1" customWidth="1"/>
    <col min="14850" max="14852" width="7.6640625" style="1" customWidth="1"/>
    <col min="14853" max="14853" width="7.44140625" style="1" customWidth="1"/>
    <col min="14854" max="14858" width="7.6640625" style="1" customWidth="1"/>
    <col min="14859" max="14860" width="8.109375" style="1" customWidth="1"/>
    <col min="14861" max="14866" width="7.6640625" style="1" customWidth="1"/>
    <col min="14867" max="15104" width="9" style="1"/>
    <col min="15105" max="15105" width="7.21875" style="1" customWidth="1"/>
    <col min="15106" max="15108" width="7.6640625" style="1" customWidth="1"/>
    <col min="15109" max="15109" width="7.44140625" style="1" customWidth="1"/>
    <col min="15110" max="15114" width="7.6640625" style="1" customWidth="1"/>
    <col min="15115" max="15116" width="8.109375" style="1" customWidth="1"/>
    <col min="15117" max="15122" width="7.6640625" style="1" customWidth="1"/>
    <col min="15123" max="15360" width="9" style="1"/>
    <col min="15361" max="15361" width="7.21875" style="1" customWidth="1"/>
    <col min="15362" max="15364" width="7.6640625" style="1" customWidth="1"/>
    <col min="15365" max="15365" width="7.44140625" style="1" customWidth="1"/>
    <col min="15366" max="15370" width="7.6640625" style="1" customWidth="1"/>
    <col min="15371" max="15372" width="8.109375" style="1" customWidth="1"/>
    <col min="15373" max="15378" width="7.6640625" style="1" customWidth="1"/>
    <col min="15379" max="15616" width="9" style="1"/>
    <col min="15617" max="15617" width="7.21875" style="1" customWidth="1"/>
    <col min="15618" max="15620" width="7.6640625" style="1" customWidth="1"/>
    <col min="15621" max="15621" width="7.44140625" style="1" customWidth="1"/>
    <col min="15622" max="15626" width="7.6640625" style="1" customWidth="1"/>
    <col min="15627" max="15628" width="8.109375" style="1" customWidth="1"/>
    <col min="15629" max="15634" width="7.6640625" style="1" customWidth="1"/>
    <col min="15635" max="15872" width="9" style="1"/>
    <col min="15873" max="15873" width="7.21875" style="1" customWidth="1"/>
    <col min="15874" max="15876" width="7.6640625" style="1" customWidth="1"/>
    <col min="15877" max="15877" width="7.44140625" style="1" customWidth="1"/>
    <col min="15878" max="15882" width="7.6640625" style="1" customWidth="1"/>
    <col min="15883" max="15884" width="8.109375" style="1" customWidth="1"/>
    <col min="15885" max="15890" width="7.6640625" style="1" customWidth="1"/>
    <col min="15891" max="16128" width="9" style="1"/>
    <col min="16129" max="16129" width="7.21875" style="1" customWidth="1"/>
    <col min="16130" max="16132" width="7.6640625" style="1" customWidth="1"/>
    <col min="16133" max="16133" width="7.44140625" style="1" customWidth="1"/>
    <col min="16134" max="16138" width="7.6640625" style="1" customWidth="1"/>
    <col min="16139" max="16140" width="8.109375" style="1" customWidth="1"/>
    <col min="16141" max="16146" width="7.6640625" style="1" customWidth="1"/>
    <col min="16147" max="16384" width="9" style="1"/>
  </cols>
  <sheetData>
    <row r="1" spans="1:18" ht="13.65" customHeight="1" x14ac:dyDescent="0.2">
      <c r="G1" s="33" t="s">
        <v>38</v>
      </c>
      <c r="H1" s="33"/>
      <c r="I1" s="33"/>
      <c r="J1" s="33"/>
      <c r="K1" s="33"/>
      <c r="L1" s="33"/>
    </row>
    <row r="2" spans="1:18" x14ac:dyDescent="0.2">
      <c r="H2" s="34" t="s">
        <v>45</v>
      </c>
      <c r="I2" s="34"/>
      <c r="J2" s="34"/>
      <c r="K2" s="34"/>
    </row>
    <row r="5" spans="1:18" ht="13.8" thickBot="1" x14ac:dyDescent="0.25"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5" t="s">
        <v>1</v>
      </c>
      <c r="Q5" s="49"/>
      <c r="R5" s="49"/>
    </row>
    <row r="6" spans="1:18" x14ac:dyDescent="0.2">
      <c r="A6" s="36" t="s">
        <v>2</v>
      </c>
      <c r="B6" s="37" t="s">
        <v>3</v>
      </c>
      <c r="C6" s="37" t="s">
        <v>4</v>
      </c>
      <c r="D6" s="37"/>
      <c r="E6" s="37"/>
      <c r="F6" s="4" t="s">
        <v>3</v>
      </c>
      <c r="G6" s="5"/>
      <c r="H6" s="39" t="s">
        <v>5</v>
      </c>
      <c r="I6" s="40"/>
      <c r="J6" s="40"/>
      <c r="K6" s="40"/>
      <c r="L6" s="40"/>
      <c r="M6" s="40"/>
      <c r="N6" s="41"/>
      <c r="O6" s="6"/>
      <c r="P6" s="50" t="s">
        <v>6</v>
      </c>
      <c r="Q6" s="51"/>
      <c r="R6" s="52"/>
    </row>
    <row r="7" spans="1:18" x14ac:dyDescent="0.2">
      <c r="A7" s="20"/>
      <c r="B7" s="38"/>
      <c r="C7" s="38" t="s">
        <v>39</v>
      </c>
      <c r="D7" s="7" t="s">
        <v>8</v>
      </c>
      <c r="E7" s="38" t="s">
        <v>9</v>
      </c>
      <c r="F7" s="8" t="s">
        <v>10</v>
      </c>
      <c r="G7" s="38" t="s">
        <v>40</v>
      </c>
      <c r="H7" s="38"/>
      <c r="I7" s="38"/>
      <c r="J7" s="38" t="s">
        <v>12</v>
      </c>
      <c r="K7" s="38"/>
      <c r="L7" s="38"/>
      <c r="M7" s="38" t="s">
        <v>13</v>
      </c>
      <c r="N7" s="38"/>
      <c r="O7" s="38"/>
      <c r="P7" s="53"/>
      <c r="Q7" s="54"/>
      <c r="R7" s="55"/>
    </row>
    <row r="8" spans="1:18" x14ac:dyDescent="0.2">
      <c r="A8" s="20"/>
      <c r="B8" s="38"/>
      <c r="C8" s="38"/>
      <c r="D8" s="7" t="s">
        <v>41</v>
      </c>
      <c r="E8" s="44"/>
      <c r="F8" s="9" t="s">
        <v>15</v>
      </c>
      <c r="G8" s="7" t="s">
        <v>16</v>
      </c>
      <c r="H8" s="7" t="s">
        <v>17</v>
      </c>
      <c r="I8" s="7" t="s">
        <v>18</v>
      </c>
      <c r="J8" s="7" t="s">
        <v>16</v>
      </c>
      <c r="K8" s="7" t="s">
        <v>17</v>
      </c>
      <c r="L8" s="7" t="s">
        <v>18</v>
      </c>
      <c r="M8" s="7" t="s">
        <v>16</v>
      </c>
      <c r="N8" s="7" t="s">
        <v>17</v>
      </c>
      <c r="O8" s="7" t="s">
        <v>18</v>
      </c>
      <c r="P8" s="7" t="s">
        <v>16</v>
      </c>
      <c r="Q8" s="7" t="s">
        <v>17</v>
      </c>
      <c r="R8" s="10" t="s">
        <v>19</v>
      </c>
    </row>
    <row r="9" spans="1:18" x14ac:dyDescent="0.2">
      <c r="A9" s="20" t="s">
        <v>20</v>
      </c>
      <c r="B9" s="22">
        <f>SUM(B11:B26)</f>
        <v>19064</v>
      </c>
      <c r="C9" s="22">
        <v>3262</v>
      </c>
      <c r="D9" s="12">
        <v>0</v>
      </c>
      <c r="E9" s="22">
        <f>SUM(C9:D10)</f>
        <v>3541</v>
      </c>
      <c r="F9" s="22">
        <f>B9+E9</f>
        <v>22605</v>
      </c>
      <c r="G9" s="22">
        <f t="shared" ref="G9:R9" si="0">SUM(G11:G26)</f>
        <v>2716</v>
      </c>
      <c r="H9" s="22">
        <f t="shared" si="0"/>
        <v>15701</v>
      </c>
      <c r="I9" s="22">
        <f t="shared" si="0"/>
        <v>18417</v>
      </c>
      <c r="J9" s="22">
        <f t="shared" si="0"/>
        <v>0</v>
      </c>
      <c r="K9" s="22">
        <f t="shared" si="0"/>
        <v>0</v>
      </c>
      <c r="L9" s="22">
        <f t="shared" si="0"/>
        <v>0</v>
      </c>
      <c r="M9" s="22">
        <f t="shared" si="0"/>
        <v>61</v>
      </c>
      <c r="N9" s="22">
        <f t="shared" si="0"/>
        <v>535</v>
      </c>
      <c r="O9" s="22">
        <f t="shared" si="0"/>
        <v>596</v>
      </c>
      <c r="P9" s="22">
        <f t="shared" si="0"/>
        <v>2777</v>
      </c>
      <c r="Q9" s="22">
        <f t="shared" si="0"/>
        <v>16236</v>
      </c>
      <c r="R9" s="28">
        <f t="shared" si="0"/>
        <v>19013</v>
      </c>
    </row>
    <row r="10" spans="1:18" x14ac:dyDescent="0.2">
      <c r="A10" s="20"/>
      <c r="B10" s="30"/>
      <c r="C10" s="30"/>
      <c r="D10" s="12">
        <v>279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8"/>
    </row>
    <row r="11" spans="1:18" x14ac:dyDescent="0.2">
      <c r="A11" s="20" t="s">
        <v>21</v>
      </c>
      <c r="B11" s="22">
        <v>181</v>
      </c>
      <c r="C11" s="26"/>
      <c r="D11" s="26"/>
      <c r="E11" s="26"/>
      <c r="F11" s="22">
        <f>B11</f>
        <v>181</v>
      </c>
      <c r="G11" s="22">
        <v>11</v>
      </c>
      <c r="H11" s="26">
        <v>257</v>
      </c>
      <c r="I11" s="26">
        <f>SUM(G11:H12)</f>
        <v>268</v>
      </c>
      <c r="J11" s="26">
        <v>0</v>
      </c>
      <c r="K11" s="26">
        <v>0</v>
      </c>
      <c r="L11" s="26">
        <f>SUM(J11:K12)</f>
        <v>0</v>
      </c>
      <c r="M11" s="26">
        <v>3</v>
      </c>
      <c r="N11" s="26">
        <v>48</v>
      </c>
      <c r="O11" s="26">
        <f>SUM(M11:N12)</f>
        <v>51</v>
      </c>
      <c r="P11" s="26">
        <f>G11+J11+M11</f>
        <v>14</v>
      </c>
      <c r="Q11" s="26">
        <f>H11+K11+N11</f>
        <v>305</v>
      </c>
      <c r="R11" s="31">
        <f>SUM(P11:Q12)</f>
        <v>319</v>
      </c>
    </row>
    <row r="12" spans="1:18" x14ac:dyDescent="0.2">
      <c r="A12" s="20"/>
      <c r="B12" s="30"/>
      <c r="C12" s="26"/>
      <c r="D12" s="26"/>
      <c r="E12" s="26"/>
      <c r="F12" s="30"/>
      <c r="G12" s="30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32"/>
    </row>
    <row r="13" spans="1:18" x14ac:dyDescent="0.2">
      <c r="A13" s="20" t="s">
        <v>22</v>
      </c>
      <c r="B13" s="26">
        <v>270</v>
      </c>
      <c r="C13" s="26"/>
      <c r="D13" s="26"/>
      <c r="E13" s="26"/>
      <c r="F13" s="22">
        <f>B13</f>
        <v>270</v>
      </c>
      <c r="G13" s="22">
        <v>109</v>
      </c>
      <c r="H13" s="26">
        <v>1915</v>
      </c>
      <c r="I13" s="26">
        <f>SUM(G13:H14)</f>
        <v>2024</v>
      </c>
      <c r="J13" s="26">
        <v>0</v>
      </c>
      <c r="K13" s="26">
        <v>0</v>
      </c>
      <c r="L13" s="26">
        <f>SUM(J13:K14)</f>
        <v>0</v>
      </c>
      <c r="M13" s="26">
        <v>1</v>
      </c>
      <c r="N13" s="26">
        <v>58</v>
      </c>
      <c r="O13" s="26">
        <f>SUM(M13:N14)</f>
        <v>59</v>
      </c>
      <c r="P13" s="26">
        <f t="shared" ref="P13:Q13" si="1">G13+J13+M13</f>
        <v>110</v>
      </c>
      <c r="Q13" s="26">
        <f t="shared" si="1"/>
        <v>1973</v>
      </c>
      <c r="R13" s="31">
        <f>SUM(P13:Q14)</f>
        <v>2083</v>
      </c>
    </row>
    <row r="14" spans="1:18" x14ac:dyDescent="0.2">
      <c r="A14" s="20"/>
      <c r="B14" s="26"/>
      <c r="C14" s="26"/>
      <c r="D14" s="26"/>
      <c r="E14" s="26"/>
      <c r="F14" s="30"/>
      <c r="G14" s="30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32"/>
    </row>
    <row r="15" spans="1:18" x14ac:dyDescent="0.2">
      <c r="A15" s="20" t="s">
        <v>23</v>
      </c>
      <c r="B15" s="26">
        <v>4917</v>
      </c>
      <c r="C15" s="26"/>
      <c r="D15" s="26"/>
      <c r="E15" s="26"/>
      <c r="F15" s="22">
        <f>B15</f>
        <v>4917</v>
      </c>
      <c r="G15" s="22">
        <v>601</v>
      </c>
      <c r="H15" s="26">
        <v>3387</v>
      </c>
      <c r="I15" s="26">
        <f>SUM(G15:H16)</f>
        <v>3988</v>
      </c>
      <c r="J15" s="26">
        <v>0</v>
      </c>
      <c r="K15" s="26">
        <v>0</v>
      </c>
      <c r="L15" s="26">
        <f>SUM(J15:K16)</f>
        <v>0</v>
      </c>
      <c r="M15" s="26">
        <v>23</v>
      </c>
      <c r="N15" s="26">
        <v>150</v>
      </c>
      <c r="O15" s="26">
        <f>SUM(M15:N16)</f>
        <v>173</v>
      </c>
      <c r="P15" s="26">
        <f t="shared" ref="P15:Q15" si="2">G15+J15+M15</f>
        <v>624</v>
      </c>
      <c r="Q15" s="26">
        <f t="shared" si="2"/>
        <v>3537</v>
      </c>
      <c r="R15" s="31">
        <f>SUM(P15:Q16)</f>
        <v>4161</v>
      </c>
    </row>
    <row r="16" spans="1:18" x14ac:dyDescent="0.2">
      <c r="A16" s="20"/>
      <c r="B16" s="26"/>
      <c r="C16" s="26"/>
      <c r="D16" s="26"/>
      <c r="E16" s="26"/>
      <c r="F16" s="30"/>
      <c r="G16" s="30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32"/>
    </row>
    <row r="17" spans="1:18" x14ac:dyDescent="0.2">
      <c r="A17" s="20" t="s">
        <v>24</v>
      </c>
      <c r="B17" s="26">
        <v>5967</v>
      </c>
      <c r="C17" s="26"/>
      <c r="D17" s="26"/>
      <c r="E17" s="26"/>
      <c r="F17" s="22">
        <f>B17</f>
        <v>5967</v>
      </c>
      <c r="G17" s="22">
        <v>871</v>
      </c>
      <c r="H17" s="26">
        <v>4035</v>
      </c>
      <c r="I17" s="26">
        <f>SUM(G17:H18)</f>
        <v>4906</v>
      </c>
      <c r="J17" s="26">
        <v>0</v>
      </c>
      <c r="K17" s="26">
        <v>0</v>
      </c>
      <c r="L17" s="26">
        <f>SUM(J17:K18)</f>
        <v>0</v>
      </c>
      <c r="M17" s="26">
        <v>13</v>
      </c>
      <c r="N17" s="26">
        <v>69</v>
      </c>
      <c r="O17" s="26">
        <f>SUM(M17:N18)</f>
        <v>82</v>
      </c>
      <c r="P17" s="26">
        <f t="shared" ref="P17:Q17" si="3">G17+J17+M17</f>
        <v>884</v>
      </c>
      <c r="Q17" s="26">
        <f t="shared" si="3"/>
        <v>4104</v>
      </c>
      <c r="R17" s="31">
        <f>SUM(P17:Q18)</f>
        <v>4988</v>
      </c>
    </row>
    <row r="18" spans="1:18" x14ac:dyDescent="0.2">
      <c r="A18" s="20"/>
      <c r="B18" s="26"/>
      <c r="C18" s="26"/>
      <c r="D18" s="26"/>
      <c r="E18" s="26"/>
      <c r="F18" s="30"/>
      <c r="G18" s="30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32"/>
    </row>
    <row r="19" spans="1:18" x14ac:dyDescent="0.2">
      <c r="A19" s="20" t="s">
        <v>25</v>
      </c>
      <c r="B19" s="26">
        <v>3210</v>
      </c>
      <c r="C19" s="26"/>
      <c r="D19" s="26"/>
      <c r="E19" s="26"/>
      <c r="F19" s="22">
        <f>B19</f>
        <v>3210</v>
      </c>
      <c r="G19" s="22">
        <v>397</v>
      </c>
      <c r="H19" s="26">
        <v>2603</v>
      </c>
      <c r="I19" s="26">
        <f>SUM(G19:H20)</f>
        <v>3000</v>
      </c>
      <c r="J19" s="26">
        <v>0</v>
      </c>
      <c r="K19" s="26">
        <v>0</v>
      </c>
      <c r="L19" s="26">
        <f>SUM(J19:K20)</f>
        <v>0</v>
      </c>
      <c r="M19" s="26">
        <v>3</v>
      </c>
      <c r="N19" s="26">
        <v>68</v>
      </c>
      <c r="O19" s="26">
        <f>SUM(M19:N20)</f>
        <v>71</v>
      </c>
      <c r="P19" s="26">
        <f t="shared" ref="P19:Q19" si="4">G19+J19+M19</f>
        <v>400</v>
      </c>
      <c r="Q19" s="26">
        <f t="shared" si="4"/>
        <v>2671</v>
      </c>
      <c r="R19" s="31">
        <f>SUM(P19:Q20)</f>
        <v>3071</v>
      </c>
    </row>
    <row r="20" spans="1:18" x14ac:dyDescent="0.2">
      <c r="A20" s="20"/>
      <c r="B20" s="26"/>
      <c r="C20" s="26"/>
      <c r="D20" s="26"/>
      <c r="E20" s="26"/>
      <c r="F20" s="30"/>
      <c r="G20" s="30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32"/>
    </row>
    <row r="21" spans="1:18" x14ac:dyDescent="0.2">
      <c r="A21" s="20" t="s">
        <v>26</v>
      </c>
      <c r="B21" s="26">
        <v>3148</v>
      </c>
      <c r="C21" s="26"/>
      <c r="D21" s="26"/>
      <c r="E21" s="26"/>
      <c r="F21" s="22">
        <f>B21</f>
        <v>3148</v>
      </c>
      <c r="G21" s="22">
        <v>490</v>
      </c>
      <c r="H21" s="26">
        <v>825</v>
      </c>
      <c r="I21" s="26">
        <f>SUM(G21:H22)</f>
        <v>1315</v>
      </c>
      <c r="J21" s="26">
        <v>0</v>
      </c>
      <c r="K21" s="26">
        <v>0</v>
      </c>
      <c r="L21" s="26">
        <f>SUM(J21:K22)</f>
        <v>0</v>
      </c>
      <c r="M21" s="26">
        <v>13</v>
      </c>
      <c r="N21" s="26">
        <v>56</v>
      </c>
      <c r="O21" s="26">
        <f>SUM(M21:N22)</f>
        <v>69</v>
      </c>
      <c r="P21" s="26">
        <f t="shared" ref="P21:Q21" si="5">G21+J21+M21</f>
        <v>503</v>
      </c>
      <c r="Q21" s="26">
        <f t="shared" si="5"/>
        <v>881</v>
      </c>
      <c r="R21" s="31">
        <f>SUM(P21:Q22)</f>
        <v>1384</v>
      </c>
    </row>
    <row r="22" spans="1:18" x14ac:dyDescent="0.2">
      <c r="A22" s="20"/>
      <c r="B22" s="26"/>
      <c r="C22" s="26"/>
      <c r="D22" s="26"/>
      <c r="E22" s="26"/>
      <c r="F22" s="30"/>
      <c r="G22" s="30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32"/>
    </row>
    <row r="23" spans="1:18" x14ac:dyDescent="0.2">
      <c r="A23" s="20" t="s">
        <v>27</v>
      </c>
      <c r="B23" s="26">
        <v>131</v>
      </c>
      <c r="C23" s="26"/>
      <c r="D23" s="26"/>
      <c r="E23" s="26"/>
      <c r="F23" s="22">
        <f>B23</f>
        <v>131</v>
      </c>
      <c r="G23" s="22">
        <v>89</v>
      </c>
      <c r="H23" s="26">
        <v>346</v>
      </c>
      <c r="I23" s="26">
        <f>SUM(G23:H24)</f>
        <v>435</v>
      </c>
      <c r="J23" s="26">
        <v>0</v>
      </c>
      <c r="K23" s="26">
        <v>0</v>
      </c>
      <c r="L23" s="26">
        <f>SUM(J23:K24)</f>
        <v>0</v>
      </c>
      <c r="M23" s="26">
        <v>3</v>
      </c>
      <c r="N23" s="26">
        <v>38</v>
      </c>
      <c r="O23" s="26">
        <f>SUM(M23:N24)</f>
        <v>41</v>
      </c>
      <c r="P23" s="26">
        <f t="shared" ref="P23:Q23" si="6">G23+J23+M23</f>
        <v>92</v>
      </c>
      <c r="Q23" s="26">
        <f t="shared" si="6"/>
        <v>384</v>
      </c>
      <c r="R23" s="31">
        <f>SUM(P23:Q24)</f>
        <v>476</v>
      </c>
    </row>
    <row r="24" spans="1:18" x14ac:dyDescent="0.2">
      <c r="A24" s="20"/>
      <c r="B24" s="26"/>
      <c r="C24" s="26"/>
      <c r="D24" s="26"/>
      <c r="E24" s="26"/>
      <c r="F24" s="30"/>
      <c r="G24" s="30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32"/>
    </row>
    <row r="25" spans="1:18" x14ac:dyDescent="0.2">
      <c r="A25" s="20" t="s">
        <v>28</v>
      </c>
      <c r="B25" s="26">
        <v>1240</v>
      </c>
      <c r="C25" s="26"/>
      <c r="D25" s="26"/>
      <c r="E25" s="26"/>
      <c r="F25" s="26">
        <f>B25</f>
        <v>1240</v>
      </c>
      <c r="G25" s="22">
        <v>148</v>
      </c>
      <c r="H25" s="26">
        <v>2333</v>
      </c>
      <c r="I25" s="22">
        <f>SUM(G25:H26)</f>
        <v>2481</v>
      </c>
      <c r="J25" s="26">
        <v>0</v>
      </c>
      <c r="K25" s="26">
        <v>0</v>
      </c>
      <c r="L25" s="22">
        <f>SUM(J25:K26)</f>
        <v>0</v>
      </c>
      <c r="M25" s="26">
        <v>2</v>
      </c>
      <c r="N25" s="26">
        <v>48</v>
      </c>
      <c r="O25" s="22">
        <f>SUM(M25:N26)</f>
        <v>50</v>
      </c>
      <c r="P25" s="26">
        <f>G25+J25+M25</f>
        <v>150</v>
      </c>
      <c r="Q25" s="26">
        <f>H25+K25+N25</f>
        <v>2381</v>
      </c>
      <c r="R25" s="28">
        <f>SUM(P25:Q26)</f>
        <v>2531</v>
      </c>
    </row>
    <row r="26" spans="1:18" ht="13.8" thickBot="1" x14ac:dyDescent="0.25">
      <c r="A26" s="21"/>
      <c r="B26" s="27"/>
      <c r="C26" s="27"/>
      <c r="D26" s="27"/>
      <c r="E26" s="27"/>
      <c r="F26" s="27"/>
      <c r="G26" s="23"/>
      <c r="H26" s="27"/>
      <c r="I26" s="23"/>
      <c r="J26" s="27"/>
      <c r="K26" s="27"/>
      <c r="L26" s="23"/>
      <c r="M26" s="27"/>
      <c r="N26" s="27"/>
      <c r="O26" s="23"/>
      <c r="P26" s="27"/>
      <c r="Q26" s="27"/>
      <c r="R26" s="29"/>
    </row>
    <row r="29" spans="1:18" ht="13.65" customHeight="1" x14ac:dyDescent="0.2">
      <c r="B29" s="2" t="s">
        <v>29</v>
      </c>
      <c r="C29" s="46" t="s">
        <v>30</v>
      </c>
      <c r="D29" s="46"/>
      <c r="E29" s="14">
        <v>19177</v>
      </c>
      <c r="F29" s="47" t="s">
        <v>31</v>
      </c>
      <c r="G29" s="48"/>
      <c r="H29" s="13">
        <f>B9/E29</f>
        <v>0.99410752463889029</v>
      </c>
      <c r="I29" s="2"/>
      <c r="J29" s="17" t="s">
        <v>32</v>
      </c>
      <c r="K29" s="46" t="s">
        <v>42</v>
      </c>
      <c r="L29" s="46"/>
      <c r="M29" s="15">
        <v>14856</v>
      </c>
      <c r="N29" s="18" t="s">
        <v>31</v>
      </c>
      <c r="O29" s="19"/>
      <c r="P29" s="13">
        <f>H9/M29</f>
        <v>1.0568793753365644</v>
      </c>
    </row>
    <row r="30" spans="1:18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8" ht="13.65" customHeight="1" x14ac:dyDescent="0.2">
      <c r="B31" s="2"/>
      <c r="C31" s="46" t="s">
        <v>33</v>
      </c>
      <c r="D31" s="46"/>
      <c r="E31" s="16">
        <v>17320</v>
      </c>
      <c r="F31" s="47" t="s">
        <v>31</v>
      </c>
      <c r="G31" s="48"/>
      <c r="H31" s="13">
        <f>B9/E31</f>
        <v>1.1006928406466512</v>
      </c>
      <c r="I31" s="2"/>
      <c r="J31" s="17" t="s">
        <v>34</v>
      </c>
      <c r="K31" s="46" t="s">
        <v>42</v>
      </c>
      <c r="L31" s="46"/>
      <c r="M31" s="16">
        <v>15611</v>
      </c>
      <c r="N31" s="18" t="s">
        <v>31</v>
      </c>
      <c r="O31" s="19"/>
      <c r="P31" s="13">
        <f>H9/M31</f>
        <v>1.0057651655883673</v>
      </c>
    </row>
    <row r="32" spans="1:18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 ht="13.65" customHeight="1" x14ac:dyDescent="0.2">
      <c r="B33" s="2"/>
      <c r="C33" s="46" t="s">
        <v>35</v>
      </c>
      <c r="D33" s="46"/>
      <c r="E33" s="15">
        <v>15369</v>
      </c>
      <c r="F33" s="47" t="s">
        <v>31</v>
      </c>
      <c r="G33" s="48"/>
      <c r="H33" s="13">
        <f>Q9/E33</f>
        <v>1.056412258442319</v>
      </c>
      <c r="I33" s="2"/>
      <c r="J33" s="2"/>
      <c r="K33" s="2"/>
      <c r="L33" s="2"/>
      <c r="M33" s="2"/>
      <c r="N33" s="2"/>
      <c r="O33" s="2"/>
      <c r="P33" s="2"/>
    </row>
    <row r="34" spans="2:16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2:16" ht="13.65" customHeight="1" x14ac:dyDescent="0.2">
      <c r="C35" s="46" t="s">
        <v>36</v>
      </c>
      <c r="D35" s="46"/>
      <c r="E35" s="16">
        <v>16172</v>
      </c>
      <c r="F35" s="47" t="s">
        <v>31</v>
      </c>
      <c r="G35" s="48"/>
      <c r="H35" s="13">
        <f>Q9/E35</f>
        <v>1.0039574573336632</v>
      </c>
    </row>
  </sheetData>
  <mergeCells count="184"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  <mergeCell ref="G1:L1"/>
    <mergeCell ref="P5:R5"/>
    <mergeCell ref="Q9:Q10"/>
    <mergeCell ref="R9:R10"/>
    <mergeCell ref="L9:L10"/>
    <mergeCell ref="M9:M10"/>
    <mergeCell ref="N9:N10"/>
    <mergeCell ref="I9:I10"/>
    <mergeCell ref="J9:J10"/>
    <mergeCell ref="K9:K10"/>
    <mergeCell ref="H2:K2"/>
    <mergeCell ref="A9:A10"/>
    <mergeCell ref="B9:B10"/>
    <mergeCell ref="C9:C10"/>
    <mergeCell ref="E9:E10"/>
    <mergeCell ref="F9:F10"/>
    <mergeCell ref="G9:G10"/>
    <mergeCell ref="H9:H10"/>
    <mergeCell ref="P11:P12"/>
    <mergeCell ref="Q11:Q12"/>
    <mergeCell ref="F11:F12"/>
    <mergeCell ref="O9:O10"/>
    <mergeCell ref="P9:P10"/>
    <mergeCell ref="R11:R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O11:O12"/>
    <mergeCell ref="M13:M14"/>
    <mergeCell ref="N13:N14"/>
    <mergeCell ref="O13:O14"/>
    <mergeCell ref="A11:A12"/>
    <mergeCell ref="B11:B12"/>
    <mergeCell ref="C11:C12"/>
    <mergeCell ref="D11:D12"/>
    <mergeCell ref="E11:E12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21:A22"/>
    <mergeCell ref="B21:B22"/>
    <mergeCell ref="C21:C22"/>
    <mergeCell ref="D21:D22"/>
    <mergeCell ref="E21:E22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25:A26"/>
    <mergeCell ref="B25:B26"/>
    <mergeCell ref="C25:C26"/>
    <mergeCell ref="D25:D26"/>
    <mergeCell ref="E25:E26"/>
    <mergeCell ref="F25:F26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20DDD-1057-4B46-AACD-80822AE8EE73}">
  <sheetPr>
    <pageSetUpPr fitToPage="1"/>
  </sheetPr>
  <dimension ref="A1:R35"/>
  <sheetViews>
    <sheetView zoomScaleNormal="100" workbookViewId="0"/>
  </sheetViews>
  <sheetFormatPr defaultRowHeight="13.2" x14ac:dyDescent="0.2"/>
  <cols>
    <col min="1" max="1" width="7.21875" style="1" customWidth="1"/>
    <col min="2" max="4" width="7.6640625" style="1" customWidth="1"/>
    <col min="5" max="5" width="7.44140625" style="1" customWidth="1"/>
    <col min="6" max="10" width="7.6640625" style="1" customWidth="1"/>
    <col min="11" max="12" width="8.109375" style="1" customWidth="1"/>
    <col min="13" max="18" width="7.6640625" style="1" customWidth="1"/>
    <col min="19" max="256" width="9" style="1" customWidth="1"/>
    <col min="257" max="257" width="7.21875" style="1" customWidth="1"/>
    <col min="258" max="260" width="7.6640625" style="1" customWidth="1"/>
    <col min="261" max="261" width="7.44140625" style="1" customWidth="1"/>
    <col min="262" max="266" width="7.6640625" style="1" customWidth="1"/>
    <col min="267" max="268" width="8.109375" style="1" customWidth="1"/>
    <col min="269" max="274" width="7.6640625" style="1" customWidth="1"/>
    <col min="275" max="512" width="9" style="1" customWidth="1"/>
    <col min="513" max="513" width="7.21875" style="1" customWidth="1"/>
    <col min="514" max="516" width="7.6640625" style="1" customWidth="1"/>
    <col min="517" max="517" width="7.44140625" style="1" customWidth="1"/>
    <col min="518" max="522" width="7.6640625" style="1" customWidth="1"/>
    <col min="523" max="524" width="8.109375" style="1" customWidth="1"/>
    <col min="525" max="530" width="7.6640625" style="1" customWidth="1"/>
    <col min="531" max="768" width="9" style="1" customWidth="1"/>
    <col min="769" max="769" width="7.21875" style="1" customWidth="1"/>
    <col min="770" max="772" width="7.6640625" style="1" customWidth="1"/>
    <col min="773" max="773" width="7.44140625" style="1" customWidth="1"/>
    <col min="774" max="778" width="7.6640625" style="1" customWidth="1"/>
    <col min="779" max="780" width="8.109375" style="1" customWidth="1"/>
    <col min="781" max="786" width="7.6640625" style="1" customWidth="1"/>
    <col min="787" max="1024" width="9" style="1" customWidth="1"/>
    <col min="1025" max="1025" width="7.21875" style="1" customWidth="1"/>
    <col min="1026" max="1028" width="7.6640625" style="1" customWidth="1"/>
    <col min="1029" max="1029" width="7.44140625" style="1" customWidth="1"/>
    <col min="1030" max="1034" width="7.6640625" style="1" customWidth="1"/>
    <col min="1035" max="1036" width="8.109375" style="1" customWidth="1"/>
    <col min="1037" max="1042" width="7.6640625" style="1" customWidth="1"/>
    <col min="1043" max="1280" width="9" style="1" customWidth="1"/>
    <col min="1281" max="1281" width="7.21875" style="1" customWidth="1"/>
    <col min="1282" max="1284" width="7.6640625" style="1" customWidth="1"/>
    <col min="1285" max="1285" width="7.44140625" style="1" customWidth="1"/>
    <col min="1286" max="1290" width="7.6640625" style="1" customWidth="1"/>
    <col min="1291" max="1292" width="8.109375" style="1" customWidth="1"/>
    <col min="1293" max="1298" width="7.6640625" style="1" customWidth="1"/>
    <col min="1299" max="1536" width="9" style="1" customWidth="1"/>
    <col min="1537" max="1537" width="7.21875" style="1" customWidth="1"/>
    <col min="1538" max="1540" width="7.6640625" style="1" customWidth="1"/>
    <col min="1541" max="1541" width="7.44140625" style="1" customWidth="1"/>
    <col min="1542" max="1546" width="7.6640625" style="1" customWidth="1"/>
    <col min="1547" max="1548" width="8.109375" style="1" customWidth="1"/>
    <col min="1549" max="1554" width="7.6640625" style="1" customWidth="1"/>
    <col min="1555" max="1792" width="9" style="1" customWidth="1"/>
    <col min="1793" max="1793" width="7.21875" style="1" customWidth="1"/>
    <col min="1794" max="1796" width="7.6640625" style="1" customWidth="1"/>
    <col min="1797" max="1797" width="7.44140625" style="1" customWidth="1"/>
    <col min="1798" max="1802" width="7.6640625" style="1" customWidth="1"/>
    <col min="1803" max="1804" width="8.109375" style="1" customWidth="1"/>
    <col min="1805" max="1810" width="7.6640625" style="1" customWidth="1"/>
    <col min="1811" max="2048" width="9" style="1" customWidth="1"/>
    <col min="2049" max="2049" width="7.21875" style="1" customWidth="1"/>
    <col min="2050" max="2052" width="7.6640625" style="1" customWidth="1"/>
    <col min="2053" max="2053" width="7.44140625" style="1" customWidth="1"/>
    <col min="2054" max="2058" width="7.6640625" style="1" customWidth="1"/>
    <col min="2059" max="2060" width="8.109375" style="1" customWidth="1"/>
    <col min="2061" max="2066" width="7.6640625" style="1" customWidth="1"/>
    <col min="2067" max="2304" width="9" style="1" customWidth="1"/>
    <col min="2305" max="2305" width="7.21875" style="1" customWidth="1"/>
    <col min="2306" max="2308" width="7.6640625" style="1" customWidth="1"/>
    <col min="2309" max="2309" width="7.44140625" style="1" customWidth="1"/>
    <col min="2310" max="2314" width="7.6640625" style="1" customWidth="1"/>
    <col min="2315" max="2316" width="8.109375" style="1" customWidth="1"/>
    <col min="2317" max="2322" width="7.6640625" style="1" customWidth="1"/>
    <col min="2323" max="2560" width="9" style="1" customWidth="1"/>
    <col min="2561" max="2561" width="7.21875" style="1" customWidth="1"/>
    <col min="2562" max="2564" width="7.6640625" style="1" customWidth="1"/>
    <col min="2565" max="2565" width="7.44140625" style="1" customWidth="1"/>
    <col min="2566" max="2570" width="7.6640625" style="1" customWidth="1"/>
    <col min="2571" max="2572" width="8.109375" style="1" customWidth="1"/>
    <col min="2573" max="2578" width="7.6640625" style="1" customWidth="1"/>
    <col min="2579" max="2816" width="9" style="1" customWidth="1"/>
    <col min="2817" max="2817" width="7.21875" style="1" customWidth="1"/>
    <col min="2818" max="2820" width="7.6640625" style="1" customWidth="1"/>
    <col min="2821" max="2821" width="7.44140625" style="1" customWidth="1"/>
    <col min="2822" max="2826" width="7.6640625" style="1" customWidth="1"/>
    <col min="2827" max="2828" width="8.109375" style="1" customWidth="1"/>
    <col min="2829" max="2834" width="7.6640625" style="1" customWidth="1"/>
    <col min="2835" max="3072" width="9" style="1" customWidth="1"/>
    <col min="3073" max="3073" width="7.21875" style="1" customWidth="1"/>
    <col min="3074" max="3076" width="7.6640625" style="1" customWidth="1"/>
    <col min="3077" max="3077" width="7.44140625" style="1" customWidth="1"/>
    <col min="3078" max="3082" width="7.6640625" style="1" customWidth="1"/>
    <col min="3083" max="3084" width="8.109375" style="1" customWidth="1"/>
    <col min="3085" max="3090" width="7.6640625" style="1" customWidth="1"/>
    <col min="3091" max="3328" width="9" style="1" customWidth="1"/>
    <col min="3329" max="3329" width="7.21875" style="1" customWidth="1"/>
    <col min="3330" max="3332" width="7.6640625" style="1" customWidth="1"/>
    <col min="3333" max="3333" width="7.44140625" style="1" customWidth="1"/>
    <col min="3334" max="3338" width="7.6640625" style="1" customWidth="1"/>
    <col min="3339" max="3340" width="8.109375" style="1" customWidth="1"/>
    <col min="3341" max="3346" width="7.6640625" style="1" customWidth="1"/>
    <col min="3347" max="3584" width="9" style="1" customWidth="1"/>
    <col min="3585" max="3585" width="7.21875" style="1" customWidth="1"/>
    <col min="3586" max="3588" width="7.6640625" style="1" customWidth="1"/>
    <col min="3589" max="3589" width="7.44140625" style="1" customWidth="1"/>
    <col min="3590" max="3594" width="7.6640625" style="1" customWidth="1"/>
    <col min="3595" max="3596" width="8.109375" style="1" customWidth="1"/>
    <col min="3597" max="3602" width="7.6640625" style="1" customWidth="1"/>
    <col min="3603" max="3840" width="9" style="1" customWidth="1"/>
    <col min="3841" max="3841" width="7.21875" style="1" customWidth="1"/>
    <col min="3842" max="3844" width="7.6640625" style="1" customWidth="1"/>
    <col min="3845" max="3845" width="7.44140625" style="1" customWidth="1"/>
    <col min="3846" max="3850" width="7.6640625" style="1" customWidth="1"/>
    <col min="3851" max="3852" width="8.109375" style="1" customWidth="1"/>
    <col min="3853" max="3858" width="7.6640625" style="1" customWidth="1"/>
    <col min="3859" max="4096" width="9" style="1" customWidth="1"/>
    <col min="4097" max="4097" width="7.21875" style="1" customWidth="1"/>
    <col min="4098" max="4100" width="7.6640625" style="1" customWidth="1"/>
    <col min="4101" max="4101" width="7.44140625" style="1" customWidth="1"/>
    <col min="4102" max="4106" width="7.6640625" style="1" customWidth="1"/>
    <col min="4107" max="4108" width="8.109375" style="1" customWidth="1"/>
    <col min="4109" max="4114" width="7.6640625" style="1" customWidth="1"/>
    <col min="4115" max="4352" width="9" style="1" customWidth="1"/>
    <col min="4353" max="4353" width="7.21875" style="1" customWidth="1"/>
    <col min="4354" max="4356" width="7.6640625" style="1" customWidth="1"/>
    <col min="4357" max="4357" width="7.44140625" style="1" customWidth="1"/>
    <col min="4358" max="4362" width="7.6640625" style="1" customWidth="1"/>
    <col min="4363" max="4364" width="8.109375" style="1" customWidth="1"/>
    <col min="4365" max="4370" width="7.6640625" style="1" customWidth="1"/>
    <col min="4371" max="4608" width="9" style="1" customWidth="1"/>
    <col min="4609" max="4609" width="7.21875" style="1" customWidth="1"/>
    <col min="4610" max="4612" width="7.6640625" style="1" customWidth="1"/>
    <col min="4613" max="4613" width="7.44140625" style="1" customWidth="1"/>
    <col min="4614" max="4618" width="7.6640625" style="1" customWidth="1"/>
    <col min="4619" max="4620" width="8.109375" style="1" customWidth="1"/>
    <col min="4621" max="4626" width="7.6640625" style="1" customWidth="1"/>
    <col min="4627" max="4864" width="9" style="1" customWidth="1"/>
    <col min="4865" max="4865" width="7.21875" style="1" customWidth="1"/>
    <col min="4866" max="4868" width="7.6640625" style="1" customWidth="1"/>
    <col min="4869" max="4869" width="7.44140625" style="1" customWidth="1"/>
    <col min="4870" max="4874" width="7.6640625" style="1" customWidth="1"/>
    <col min="4875" max="4876" width="8.109375" style="1" customWidth="1"/>
    <col min="4877" max="4882" width="7.6640625" style="1" customWidth="1"/>
    <col min="4883" max="5120" width="9" style="1" customWidth="1"/>
    <col min="5121" max="5121" width="7.21875" style="1" customWidth="1"/>
    <col min="5122" max="5124" width="7.6640625" style="1" customWidth="1"/>
    <col min="5125" max="5125" width="7.44140625" style="1" customWidth="1"/>
    <col min="5126" max="5130" width="7.6640625" style="1" customWidth="1"/>
    <col min="5131" max="5132" width="8.109375" style="1" customWidth="1"/>
    <col min="5133" max="5138" width="7.6640625" style="1" customWidth="1"/>
    <col min="5139" max="5376" width="9" style="1" customWidth="1"/>
    <col min="5377" max="5377" width="7.21875" style="1" customWidth="1"/>
    <col min="5378" max="5380" width="7.6640625" style="1" customWidth="1"/>
    <col min="5381" max="5381" width="7.44140625" style="1" customWidth="1"/>
    <col min="5382" max="5386" width="7.6640625" style="1" customWidth="1"/>
    <col min="5387" max="5388" width="8.109375" style="1" customWidth="1"/>
    <col min="5389" max="5394" width="7.6640625" style="1" customWidth="1"/>
    <col min="5395" max="5632" width="9" style="1" customWidth="1"/>
    <col min="5633" max="5633" width="7.21875" style="1" customWidth="1"/>
    <col min="5634" max="5636" width="7.6640625" style="1" customWidth="1"/>
    <col min="5637" max="5637" width="7.44140625" style="1" customWidth="1"/>
    <col min="5638" max="5642" width="7.6640625" style="1" customWidth="1"/>
    <col min="5643" max="5644" width="8.109375" style="1" customWidth="1"/>
    <col min="5645" max="5650" width="7.6640625" style="1" customWidth="1"/>
    <col min="5651" max="5888" width="9" style="1" customWidth="1"/>
    <col min="5889" max="5889" width="7.21875" style="1" customWidth="1"/>
    <col min="5890" max="5892" width="7.6640625" style="1" customWidth="1"/>
    <col min="5893" max="5893" width="7.44140625" style="1" customWidth="1"/>
    <col min="5894" max="5898" width="7.6640625" style="1" customWidth="1"/>
    <col min="5899" max="5900" width="8.109375" style="1" customWidth="1"/>
    <col min="5901" max="5906" width="7.6640625" style="1" customWidth="1"/>
    <col min="5907" max="6144" width="9" style="1" customWidth="1"/>
    <col min="6145" max="6145" width="7.21875" style="1" customWidth="1"/>
    <col min="6146" max="6148" width="7.6640625" style="1" customWidth="1"/>
    <col min="6149" max="6149" width="7.44140625" style="1" customWidth="1"/>
    <col min="6150" max="6154" width="7.6640625" style="1" customWidth="1"/>
    <col min="6155" max="6156" width="8.109375" style="1" customWidth="1"/>
    <col min="6157" max="6162" width="7.6640625" style="1" customWidth="1"/>
    <col min="6163" max="6400" width="9" style="1" customWidth="1"/>
    <col min="6401" max="6401" width="7.21875" style="1" customWidth="1"/>
    <col min="6402" max="6404" width="7.6640625" style="1" customWidth="1"/>
    <col min="6405" max="6405" width="7.44140625" style="1" customWidth="1"/>
    <col min="6406" max="6410" width="7.6640625" style="1" customWidth="1"/>
    <col min="6411" max="6412" width="8.109375" style="1" customWidth="1"/>
    <col min="6413" max="6418" width="7.6640625" style="1" customWidth="1"/>
    <col min="6419" max="6656" width="9" style="1" customWidth="1"/>
    <col min="6657" max="6657" width="7.21875" style="1" customWidth="1"/>
    <col min="6658" max="6660" width="7.6640625" style="1" customWidth="1"/>
    <col min="6661" max="6661" width="7.44140625" style="1" customWidth="1"/>
    <col min="6662" max="6666" width="7.6640625" style="1" customWidth="1"/>
    <col min="6667" max="6668" width="8.109375" style="1" customWidth="1"/>
    <col min="6669" max="6674" width="7.6640625" style="1" customWidth="1"/>
    <col min="6675" max="6912" width="9" style="1" customWidth="1"/>
    <col min="6913" max="6913" width="7.21875" style="1" customWidth="1"/>
    <col min="6914" max="6916" width="7.6640625" style="1" customWidth="1"/>
    <col min="6917" max="6917" width="7.44140625" style="1" customWidth="1"/>
    <col min="6918" max="6922" width="7.6640625" style="1" customWidth="1"/>
    <col min="6923" max="6924" width="8.109375" style="1" customWidth="1"/>
    <col min="6925" max="6930" width="7.6640625" style="1" customWidth="1"/>
    <col min="6931" max="7168" width="9" style="1" customWidth="1"/>
    <col min="7169" max="7169" width="7.21875" style="1" customWidth="1"/>
    <col min="7170" max="7172" width="7.6640625" style="1" customWidth="1"/>
    <col min="7173" max="7173" width="7.44140625" style="1" customWidth="1"/>
    <col min="7174" max="7178" width="7.6640625" style="1" customWidth="1"/>
    <col min="7179" max="7180" width="8.109375" style="1" customWidth="1"/>
    <col min="7181" max="7186" width="7.6640625" style="1" customWidth="1"/>
    <col min="7187" max="7424" width="9" style="1" customWidth="1"/>
    <col min="7425" max="7425" width="7.21875" style="1" customWidth="1"/>
    <col min="7426" max="7428" width="7.6640625" style="1" customWidth="1"/>
    <col min="7429" max="7429" width="7.44140625" style="1" customWidth="1"/>
    <col min="7430" max="7434" width="7.6640625" style="1" customWidth="1"/>
    <col min="7435" max="7436" width="8.109375" style="1" customWidth="1"/>
    <col min="7437" max="7442" width="7.6640625" style="1" customWidth="1"/>
    <col min="7443" max="7680" width="9" style="1" customWidth="1"/>
    <col min="7681" max="7681" width="7.21875" style="1" customWidth="1"/>
    <col min="7682" max="7684" width="7.6640625" style="1" customWidth="1"/>
    <col min="7685" max="7685" width="7.44140625" style="1" customWidth="1"/>
    <col min="7686" max="7690" width="7.6640625" style="1" customWidth="1"/>
    <col min="7691" max="7692" width="8.109375" style="1" customWidth="1"/>
    <col min="7693" max="7698" width="7.6640625" style="1" customWidth="1"/>
    <col min="7699" max="7936" width="9" style="1" customWidth="1"/>
    <col min="7937" max="7937" width="7.21875" style="1" customWidth="1"/>
    <col min="7938" max="7940" width="7.6640625" style="1" customWidth="1"/>
    <col min="7941" max="7941" width="7.44140625" style="1" customWidth="1"/>
    <col min="7942" max="7946" width="7.6640625" style="1" customWidth="1"/>
    <col min="7947" max="7948" width="8.109375" style="1" customWidth="1"/>
    <col min="7949" max="7954" width="7.6640625" style="1" customWidth="1"/>
    <col min="7955" max="8192" width="9" style="1" customWidth="1"/>
    <col min="8193" max="8193" width="7.21875" style="1" customWidth="1"/>
    <col min="8194" max="8196" width="7.6640625" style="1" customWidth="1"/>
    <col min="8197" max="8197" width="7.44140625" style="1" customWidth="1"/>
    <col min="8198" max="8202" width="7.6640625" style="1" customWidth="1"/>
    <col min="8203" max="8204" width="8.109375" style="1" customWidth="1"/>
    <col min="8205" max="8210" width="7.6640625" style="1" customWidth="1"/>
    <col min="8211" max="8448" width="9" style="1" customWidth="1"/>
    <col min="8449" max="8449" width="7.21875" style="1" customWidth="1"/>
    <col min="8450" max="8452" width="7.6640625" style="1" customWidth="1"/>
    <col min="8453" max="8453" width="7.44140625" style="1" customWidth="1"/>
    <col min="8454" max="8458" width="7.6640625" style="1" customWidth="1"/>
    <col min="8459" max="8460" width="8.109375" style="1" customWidth="1"/>
    <col min="8461" max="8466" width="7.6640625" style="1" customWidth="1"/>
    <col min="8467" max="8704" width="9" style="1" customWidth="1"/>
    <col min="8705" max="8705" width="7.21875" style="1" customWidth="1"/>
    <col min="8706" max="8708" width="7.6640625" style="1" customWidth="1"/>
    <col min="8709" max="8709" width="7.44140625" style="1" customWidth="1"/>
    <col min="8710" max="8714" width="7.6640625" style="1" customWidth="1"/>
    <col min="8715" max="8716" width="8.109375" style="1" customWidth="1"/>
    <col min="8717" max="8722" width="7.6640625" style="1" customWidth="1"/>
    <col min="8723" max="8960" width="9" style="1" customWidth="1"/>
    <col min="8961" max="8961" width="7.21875" style="1" customWidth="1"/>
    <col min="8962" max="8964" width="7.6640625" style="1" customWidth="1"/>
    <col min="8965" max="8965" width="7.44140625" style="1" customWidth="1"/>
    <col min="8966" max="8970" width="7.6640625" style="1" customWidth="1"/>
    <col min="8971" max="8972" width="8.109375" style="1" customWidth="1"/>
    <col min="8973" max="8978" width="7.6640625" style="1" customWidth="1"/>
    <col min="8979" max="9216" width="9" style="1" customWidth="1"/>
    <col min="9217" max="9217" width="7.21875" style="1" customWidth="1"/>
    <col min="9218" max="9220" width="7.6640625" style="1" customWidth="1"/>
    <col min="9221" max="9221" width="7.44140625" style="1" customWidth="1"/>
    <col min="9222" max="9226" width="7.6640625" style="1" customWidth="1"/>
    <col min="9227" max="9228" width="8.109375" style="1" customWidth="1"/>
    <col min="9229" max="9234" width="7.6640625" style="1" customWidth="1"/>
    <col min="9235" max="9472" width="9" style="1" customWidth="1"/>
    <col min="9473" max="9473" width="7.21875" style="1" customWidth="1"/>
    <col min="9474" max="9476" width="7.6640625" style="1" customWidth="1"/>
    <col min="9477" max="9477" width="7.44140625" style="1" customWidth="1"/>
    <col min="9478" max="9482" width="7.6640625" style="1" customWidth="1"/>
    <col min="9483" max="9484" width="8.109375" style="1" customWidth="1"/>
    <col min="9485" max="9490" width="7.6640625" style="1" customWidth="1"/>
    <col min="9491" max="9728" width="9" style="1" customWidth="1"/>
    <col min="9729" max="9729" width="7.21875" style="1" customWidth="1"/>
    <col min="9730" max="9732" width="7.6640625" style="1" customWidth="1"/>
    <col min="9733" max="9733" width="7.44140625" style="1" customWidth="1"/>
    <col min="9734" max="9738" width="7.6640625" style="1" customWidth="1"/>
    <col min="9739" max="9740" width="8.109375" style="1" customWidth="1"/>
    <col min="9741" max="9746" width="7.6640625" style="1" customWidth="1"/>
    <col min="9747" max="9984" width="9" style="1" customWidth="1"/>
    <col min="9985" max="9985" width="7.21875" style="1" customWidth="1"/>
    <col min="9986" max="9988" width="7.6640625" style="1" customWidth="1"/>
    <col min="9989" max="9989" width="7.44140625" style="1" customWidth="1"/>
    <col min="9990" max="9994" width="7.6640625" style="1" customWidth="1"/>
    <col min="9995" max="9996" width="8.109375" style="1" customWidth="1"/>
    <col min="9997" max="10002" width="7.6640625" style="1" customWidth="1"/>
    <col min="10003" max="10240" width="9" style="1" customWidth="1"/>
    <col min="10241" max="10241" width="7.21875" style="1" customWidth="1"/>
    <col min="10242" max="10244" width="7.6640625" style="1" customWidth="1"/>
    <col min="10245" max="10245" width="7.44140625" style="1" customWidth="1"/>
    <col min="10246" max="10250" width="7.6640625" style="1" customWidth="1"/>
    <col min="10251" max="10252" width="8.109375" style="1" customWidth="1"/>
    <col min="10253" max="10258" width="7.6640625" style="1" customWidth="1"/>
    <col min="10259" max="10496" width="9" style="1" customWidth="1"/>
    <col min="10497" max="10497" width="7.21875" style="1" customWidth="1"/>
    <col min="10498" max="10500" width="7.6640625" style="1" customWidth="1"/>
    <col min="10501" max="10501" width="7.44140625" style="1" customWidth="1"/>
    <col min="10502" max="10506" width="7.6640625" style="1" customWidth="1"/>
    <col min="10507" max="10508" width="8.109375" style="1" customWidth="1"/>
    <col min="10509" max="10514" width="7.6640625" style="1" customWidth="1"/>
    <col min="10515" max="10752" width="9" style="1" customWidth="1"/>
    <col min="10753" max="10753" width="7.21875" style="1" customWidth="1"/>
    <col min="10754" max="10756" width="7.6640625" style="1" customWidth="1"/>
    <col min="10757" max="10757" width="7.44140625" style="1" customWidth="1"/>
    <col min="10758" max="10762" width="7.6640625" style="1" customWidth="1"/>
    <col min="10763" max="10764" width="8.109375" style="1" customWidth="1"/>
    <col min="10765" max="10770" width="7.6640625" style="1" customWidth="1"/>
    <col min="10771" max="11008" width="9" style="1" customWidth="1"/>
    <col min="11009" max="11009" width="7.21875" style="1" customWidth="1"/>
    <col min="11010" max="11012" width="7.6640625" style="1" customWidth="1"/>
    <col min="11013" max="11013" width="7.44140625" style="1" customWidth="1"/>
    <col min="11014" max="11018" width="7.6640625" style="1" customWidth="1"/>
    <col min="11019" max="11020" width="8.109375" style="1" customWidth="1"/>
    <col min="11021" max="11026" width="7.6640625" style="1" customWidth="1"/>
    <col min="11027" max="11264" width="9" style="1" customWidth="1"/>
    <col min="11265" max="11265" width="7.21875" style="1" customWidth="1"/>
    <col min="11266" max="11268" width="7.6640625" style="1" customWidth="1"/>
    <col min="11269" max="11269" width="7.44140625" style="1" customWidth="1"/>
    <col min="11270" max="11274" width="7.6640625" style="1" customWidth="1"/>
    <col min="11275" max="11276" width="8.109375" style="1" customWidth="1"/>
    <col min="11277" max="11282" width="7.6640625" style="1" customWidth="1"/>
    <col min="11283" max="11520" width="9" style="1" customWidth="1"/>
    <col min="11521" max="11521" width="7.21875" style="1" customWidth="1"/>
    <col min="11522" max="11524" width="7.6640625" style="1" customWidth="1"/>
    <col min="11525" max="11525" width="7.44140625" style="1" customWidth="1"/>
    <col min="11526" max="11530" width="7.6640625" style="1" customWidth="1"/>
    <col min="11531" max="11532" width="8.109375" style="1" customWidth="1"/>
    <col min="11533" max="11538" width="7.6640625" style="1" customWidth="1"/>
    <col min="11539" max="11776" width="9" style="1" customWidth="1"/>
    <col min="11777" max="11777" width="7.21875" style="1" customWidth="1"/>
    <col min="11778" max="11780" width="7.6640625" style="1" customWidth="1"/>
    <col min="11781" max="11781" width="7.44140625" style="1" customWidth="1"/>
    <col min="11782" max="11786" width="7.6640625" style="1" customWidth="1"/>
    <col min="11787" max="11788" width="8.109375" style="1" customWidth="1"/>
    <col min="11789" max="11794" width="7.6640625" style="1" customWidth="1"/>
    <col min="11795" max="12032" width="9" style="1" customWidth="1"/>
    <col min="12033" max="12033" width="7.21875" style="1" customWidth="1"/>
    <col min="12034" max="12036" width="7.6640625" style="1" customWidth="1"/>
    <col min="12037" max="12037" width="7.44140625" style="1" customWidth="1"/>
    <col min="12038" max="12042" width="7.6640625" style="1" customWidth="1"/>
    <col min="12043" max="12044" width="8.109375" style="1" customWidth="1"/>
    <col min="12045" max="12050" width="7.6640625" style="1" customWidth="1"/>
    <col min="12051" max="12288" width="9" style="1" customWidth="1"/>
    <col min="12289" max="12289" width="7.21875" style="1" customWidth="1"/>
    <col min="12290" max="12292" width="7.6640625" style="1" customWidth="1"/>
    <col min="12293" max="12293" width="7.44140625" style="1" customWidth="1"/>
    <col min="12294" max="12298" width="7.6640625" style="1" customWidth="1"/>
    <col min="12299" max="12300" width="8.109375" style="1" customWidth="1"/>
    <col min="12301" max="12306" width="7.6640625" style="1" customWidth="1"/>
    <col min="12307" max="12544" width="9" style="1" customWidth="1"/>
    <col min="12545" max="12545" width="7.21875" style="1" customWidth="1"/>
    <col min="12546" max="12548" width="7.6640625" style="1" customWidth="1"/>
    <col min="12549" max="12549" width="7.44140625" style="1" customWidth="1"/>
    <col min="12550" max="12554" width="7.6640625" style="1" customWidth="1"/>
    <col min="12555" max="12556" width="8.109375" style="1" customWidth="1"/>
    <col min="12557" max="12562" width="7.6640625" style="1" customWidth="1"/>
    <col min="12563" max="12800" width="9" style="1" customWidth="1"/>
    <col min="12801" max="12801" width="7.21875" style="1" customWidth="1"/>
    <col min="12802" max="12804" width="7.6640625" style="1" customWidth="1"/>
    <col min="12805" max="12805" width="7.44140625" style="1" customWidth="1"/>
    <col min="12806" max="12810" width="7.6640625" style="1" customWidth="1"/>
    <col min="12811" max="12812" width="8.109375" style="1" customWidth="1"/>
    <col min="12813" max="12818" width="7.6640625" style="1" customWidth="1"/>
    <col min="12819" max="13056" width="9" style="1" customWidth="1"/>
    <col min="13057" max="13057" width="7.21875" style="1" customWidth="1"/>
    <col min="13058" max="13060" width="7.6640625" style="1" customWidth="1"/>
    <col min="13061" max="13061" width="7.44140625" style="1" customWidth="1"/>
    <col min="13062" max="13066" width="7.6640625" style="1" customWidth="1"/>
    <col min="13067" max="13068" width="8.109375" style="1" customWidth="1"/>
    <col min="13069" max="13074" width="7.6640625" style="1" customWidth="1"/>
    <col min="13075" max="13312" width="9" style="1" customWidth="1"/>
    <col min="13313" max="13313" width="7.21875" style="1" customWidth="1"/>
    <col min="13314" max="13316" width="7.6640625" style="1" customWidth="1"/>
    <col min="13317" max="13317" width="7.44140625" style="1" customWidth="1"/>
    <col min="13318" max="13322" width="7.6640625" style="1" customWidth="1"/>
    <col min="13323" max="13324" width="8.109375" style="1" customWidth="1"/>
    <col min="13325" max="13330" width="7.6640625" style="1" customWidth="1"/>
    <col min="13331" max="13568" width="9" style="1" customWidth="1"/>
    <col min="13569" max="13569" width="7.21875" style="1" customWidth="1"/>
    <col min="13570" max="13572" width="7.6640625" style="1" customWidth="1"/>
    <col min="13573" max="13573" width="7.44140625" style="1" customWidth="1"/>
    <col min="13574" max="13578" width="7.6640625" style="1" customWidth="1"/>
    <col min="13579" max="13580" width="8.109375" style="1" customWidth="1"/>
    <col min="13581" max="13586" width="7.6640625" style="1" customWidth="1"/>
    <col min="13587" max="13824" width="9" style="1" customWidth="1"/>
    <col min="13825" max="13825" width="7.21875" style="1" customWidth="1"/>
    <col min="13826" max="13828" width="7.6640625" style="1" customWidth="1"/>
    <col min="13829" max="13829" width="7.44140625" style="1" customWidth="1"/>
    <col min="13830" max="13834" width="7.6640625" style="1" customWidth="1"/>
    <col min="13835" max="13836" width="8.109375" style="1" customWidth="1"/>
    <col min="13837" max="13842" width="7.6640625" style="1" customWidth="1"/>
    <col min="13843" max="14080" width="9" style="1" customWidth="1"/>
    <col min="14081" max="14081" width="7.21875" style="1" customWidth="1"/>
    <col min="14082" max="14084" width="7.6640625" style="1" customWidth="1"/>
    <col min="14085" max="14085" width="7.44140625" style="1" customWidth="1"/>
    <col min="14086" max="14090" width="7.6640625" style="1" customWidth="1"/>
    <col min="14091" max="14092" width="8.109375" style="1" customWidth="1"/>
    <col min="14093" max="14098" width="7.6640625" style="1" customWidth="1"/>
    <col min="14099" max="14336" width="9" style="1" customWidth="1"/>
    <col min="14337" max="14337" width="7.21875" style="1" customWidth="1"/>
    <col min="14338" max="14340" width="7.6640625" style="1" customWidth="1"/>
    <col min="14341" max="14341" width="7.44140625" style="1" customWidth="1"/>
    <col min="14342" max="14346" width="7.6640625" style="1" customWidth="1"/>
    <col min="14347" max="14348" width="8.109375" style="1" customWidth="1"/>
    <col min="14349" max="14354" width="7.6640625" style="1" customWidth="1"/>
    <col min="14355" max="14592" width="9" style="1" customWidth="1"/>
    <col min="14593" max="14593" width="7.21875" style="1" customWidth="1"/>
    <col min="14594" max="14596" width="7.6640625" style="1" customWidth="1"/>
    <col min="14597" max="14597" width="7.44140625" style="1" customWidth="1"/>
    <col min="14598" max="14602" width="7.6640625" style="1" customWidth="1"/>
    <col min="14603" max="14604" width="8.109375" style="1" customWidth="1"/>
    <col min="14605" max="14610" width="7.6640625" style="1" customWidth="1"/>
    <col min="14611" max="14848" width="9" style="1" customWidth="1"/>
    <col min="14849" max="14849" width="7.21875" style="1" customWidth="1"/>
    <col min="14850" max="14852" width="7.6640625" style="1" customWidth="1"/>
    <col min="14853" max="14853" width="7.44140625" style="1" customWidth="1"/>
    <col min="14854" max="14858" width="7.6640625" style="1" customWidth="1"/>
    <col min="14859" max="14860" width="8.109375" style="1" customWidth="1"/>
    <col min="14861" max="14866" width="7.6640625" style="1" customWidth="1"/>
    <col min="14867" max="15104" width="9" style="1" customWidth="1"/>
    <col min="15105" max="15105" width="7.21875" style="1" customWidth="1"/>
    <col min="15106" max="15108" width="7.6640625" style="1" customWidth="1"/>
    <col min="15109" max="15109" width="7.44140625" style="1" customWidth="1"/>
    <col min="15110" max="15114" width="7.6640625" style="1" customWidth="1"/>
    <col min="15115" max="15116" width="8.109375" style="1" customWidth="1"/>
    <col min="15117" max="15122" width="7.6640625" style="1" customWidth="1"/>
    <col min="15123" max="15360" width="9" style="1" customWidth="1"/>
    <col min="15361" max="15361" width="7.21875" style="1" customWidth="1"/>
    <col min="15362" max="15364" width="7.6640625" style="1" customWidth="1"/>
    <col min="15365" max="15365" width="7.44140625" style="1" customWidth="1"/>
    <col min="15366" max="15370" width="7.6640625" style="1" customWidth="1"/>
    <col min="15371" max="15372" width="8.109375" style="1" customWidth="1"/>
    <col min="15373" max="15378" width="7.6640625" style="1" customWidth="1"/>
    <col min="15379" max="15616" width="9" style="1" customWidth="1"/>
    <col min="15617" max="15617" width="7.21875" style="1" customWidth="1"/>
    <col min="15618" max="15620" width="7.6640625" style="1" customWidth="1"/>
    <col min="15621" max="15621" width="7.44140625" style="1" customWidth="1"/>
    <col min="15622" max="15626" width="7.6640625" style="1" customWidth="1"/>
    <col min="15627" max="15628" width="8.109375" style="1" customWidth="1"/>
    <col min="15629" max="15634" width="7.6640625" style="1" customWidth="1"/>
    <col min="15635" max="15872" width="9" style="1" customWidth="1"/>
    <col min="15873" max="15873" width="7.21875" style="1" customWidth="1"/>
    <col min="15874" max="15876" width="7.6640625" style="1" customWidth="1"/>
    <col min="15877" max="15877" width="7.44140625" style="1" customWidth="1"/>
    <col min="15878" max="15882" width="7.6640625" style="1" customWidth="1"/>
    <col min="15883" max="15884" width="8.109375" style="1" customWidth="1"/>
    <col min="15885" max="15890" width="7.6640625" style="1" customWidth="1"/>
    <col min="15891" max="16128" width="9" style="1" customWidth="1"/>
    <col min="16129" max="16129" width="7.21875" style="1" customWidth="1"/>
    <col min="16130" max="16132" width="7.6640625" style="1" customWidth="1"/>
    <col min="16133" max="16133" width="7.44140625" style="1" customWidth="1"/>
    <col min="16134" max="16138" width="7.6640625" style="1" customWidth="1"/>
    <col min="16139" max="16140" width="8.109375" style="1" customWidth="1"/>
    <col min="16141" max="16146" width="7.6640625" style="1" customWidth="1"/>
    <col min="16147" max="16384" width="9" style="1" customWidth="1"/>
  </cols>
  <sheetData>
    <row r="1" spans="1:18" ht="13.65" customHeight="1" x14ac:dyDescent="0.2">
      <c r="G1" s="33" t="s">
        <v>38</v>
      </c>
      <c r="H1" s="33"/>
      <c r="I1" s="33"/>
      <c r="J1" s="33"/>
      <c r="K1" s="33"/>
      <c r="L1" s="33"/>
    </row>
    <row r="2" spans="1:18" x14ac:dyDescent="0.2">
      <c r="H2" s="34" t="s">
        <v>46</v>
      </c>
      <c r="I2" s="34"/>
      <c r="J2" s="34"/>
      <c r="K2" s="34"/>
    </row>
    <row r="5" spans="1:18" ht="13.8" thickBot="1" x14ac:dyDescent="0.25"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5" t="s">
        <v>1</v>
      </c>
      <c r="Q5" s="49"/>
      <c r="R5" s="49"/>
    </row>
    <row r="6" spans="1:18" x14ac:dyDescent="0.2">
      <c r="A6" s="36" t="s">
        <v>2</v>
      </c>
      <c r="B6" s="37" t="s">
        <v>3</v>
      </c>
      <c r="C6" s="37" t="s">
        <v>4</v>
      </c>
      <c r="D6" s="37"/>
      <c r="E6" s="37"/>
      <c r="F6" s="4" t="s">
        <v>3</v>
      </c>
      <c r="G6" s="5"/>
      <c r="H6" s="39" t="s">
        <v>5</v>
      </c>
      <c r="I6" s="40"/>
      <c r="J6" s="40"/>
      <c r="K6" s="40"/>
      <c r="L6" s="40"/>
      <c r="M6" s="40"/>
      <c r="N6" s="41"/>
      <c r="O6" s="6"/>
      <c r="P6" s="50" t="s">
        <v>6</v>
      </c>
      <c r="Q6" s="51"/>
      <c r="R6" s="52"/>
    </row>
    <row r="7" spans="1:18" x14ac:dyDescent="0.2">
      <c r="A7" s="20"/>
      <c r="B7" s="38"/>
      <c r="C7" s="38" t="s">
        <v>39</v>
      </c>
      <c r="D7" s="7" t="s">
        <v>8</v>
      </c>
      <c r="E7" s="38" t="s">
        <v>9</v>
      </c>
      <c r="F7" s="8" t="s">
        <v>10</v>
      </c>
      <c r="G7" s="38" t="s">
        <v>40</v>
      </c>
      <c r="H7" s="38"/>
      <c r="I7" s="38"/>
      <c r="J7" s="38" t="s">
        <v>12</v>
      </c>
      <c r="K7" s="38"/>
      <c r="L7" s="38"/>
      <c r="M7" s="38" t="s">
        <v>13</v>
      </c>
      <c r="N7" s="38"/>
      <c r="O7" s="38"/>
      <c r="P7" s="53"/>
      <c r="Q7" s="54"/>
      <c r="R7" s="55"/>
    </row>
    <row r="8" spans="1:18" x14ac:dyDescent="0.2">
      <c r="A8" s="20"/>
      <c r="B8" s="38"/>
      <c r="C8" s="38"/>
      <c r="D8" s="7" t="s">
        <v>41</v>
      </c>
      <c r="E8" s="44"/>
      <c r="F8" s="9" t="s">
        <v>15</v>
      </c>
      <c r="G8" s="7" t="s">
        <v>16</v>
      </c>
      <c r="H8" s="7" t="s">
        <v>17</v>
      </c>
      <c r="I8" s="7" t="s">
        <v>18</v>
      </c>
      <c r="J8" s="7" t="s">
        <v>16</v>
      </c>
      <c r="K8" s="7" t="s">
        <v>17</v>
      </c>
      <c r="L8" s="7" t="s">
        <v>18</v>
      </c>
      <c r="M8" s="7" t="s">
        <v>16</v>
      </c>
      <c r="N8" s="7" t="s">
        <v>17</v>
      </c>
      <c r="O8" s="7" t="s">
        <v>18</v>
      </c>
      <c r="P8" s="7" t="s">
        <v>16</v>
      </c>
      <c r="Q8" s="7" t="s">
        <v>17</v>
      </c>
      <c r="R8" s="10" t="s">
        <v>19</v>
      </c>
    </row>
    <row r="9" spans="1:18" x14ac:dyDescent="0.2">
      <c r="A9" s="20" t="s">
        <v>20</v>
      </c>
      <c r="B9" s="22">
        <f>SUM(B11:B26)</f>
        <v>20514</v>
      </c>
      <c r="C9" s="22">
        <v>3448</v>
      </c>
      <c r="D9" s="12">
        <v>0</v>
      </c>
      <c r="E9" s="22">
        <f>SUM(C9:D10)</f>
        <v>3728</v>
      </c>
      <c r="F9" s="22">
        <f>B9+E9</f>
        <v>24242</v>
      </c>
      <c r="G9" s="22">
        <f t="shared" ref="G9:R9" si="0">SUM(G11:G26)</f>
        <v>3159</v>
      </c>
      <c r="H9" s="22">
        <f t="shared" si="0"/>
        <v>15492</v>
      </c>
      <c r="I9" s="22">
        <f t="shared" si="0"/>
        <v>18651</v>
      </c>
      <c r="J9" s="22">
        <f t="shared" si="0"/>
        <v>0</v>
      </c>
      <c r="K9" s="22">
        <f t="shared" si="0"/>
        <v>0</v>
      </c>
      <c r="L9" s="22">
        <f t="shared" si="0"/>
        <v>0</v>
      </c>
      <c r="M9" s="22">
        <f t="shared" si="0"/>
        <v>72</v>
      </c>
      <c r="N9" s="22">
        <f t="shared" si="0"/>
        <v>579</v>
      </c>
      <c r="O9" s="22">
        <f t="shared" si="0"/>
        <v>651</v>
      </c>
      <c r="P9" s="22">
        <f t="shared" si="0"/>
        <v>3231</v>
      </c>
      <c r="Q9" s="22">
        <f t="shared" si="0"/>
        <v>16071</v>
      </c>
      <c r="R9" s="28">
        <f t="shared" si="0"/>
        <v>19302</v>
      </c>
    </row>
    <row r="10" spans="1:18" x14ac:dyDescent="0.2">
      <c r="A10" s="20"/>
      <c r="B10" s="30"/>
      <c r="C10" s="30"/>
      <c r="D10" s="12">
        <v>280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8"/>
    </row>
    <row r="11" spans="1:18" x14ac:dyDescent="0.2">
      <c r="A11" s="20" t="s">
        <v>21</v>
      </c>
      <c r="B11" s="22">
        <v>188</v>
      </c>
      <c r="C11" s="26"/>
      <c r="D11" s="26"/>
      <c r="E11" s="26"/>
      <c r="F11" s="22">
        <f>B11</f>
        <v>188</v>
      </c>
      <c r="G11" s="22">
        <v>11</v>
      </c>
      <c r="H11" s="26">
        <v>262</v>
      </c>
      <c r="I11" s="26">
        <f>SUM(G11:H12)</f>
        <v>273</v>
      </c>
      <c r="J11" s="26">
        <v>0</v>
      </c>
      <c r="K11" s="26">
        <v>0</v>
      </c>
      <c r="L11" s="26">
        <f>SUM(J11:K12)</f>
        <v>0</v>
      </c>
      <c r="M11" s="26">
        <v>3</v>
      </c>
      <c r="N11" s="26">
        <v>55</v>
      </c>
      <c r="O11" s="26">
        <f>SUM(M11:N12)</f>
        <v>58</v>
      </c>
      <c r="P11" s="26">
        <f>G11+J11+M11</f>
        <v>14</v>
      </c>
      <c r="Q11" s="26">
        <f>H11+K11+N11</f>
        <v>317</v>
      </c>
      <c r="R11" s="31">
        <f>SUM(P11:Q12)</f>
        <v>331</v>
      </c>
    </row>
    <row r="12" spans="1:18" x14ac:dyDescent="0.2">
      <c r="A12" s="20"/>
      <c r="B12" s="30"/>
      <c r="C12" s="26"/>
      <c r="D12" s="26"/>
      <c r="E12" s="26"/>
      <c r="F12" s="30"/>
      <c r="G12" s="30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32"/>
    </row>
    <row r="13" spans="1:18" x14ac:dyDescent="0.2">
      <c r="A13" s="20" t="s">
        <v>22</v>
      </c>
      <c r="B13" s="26">
        <v>278</v>
      </c>
      <c r="C13" s="26"/>
      <c r="D13" s="26"/>
      <c r="E13" s="26"/>
      <c r="F13" s="22">
        <f>B13</f>
        <v>278</v>
      </c>
      <c r="G13" s="22">
        <v>123</v>
      </c>
      <c r="H13" s="26">
        <v>2095</v>
      </c>
      <c r="I13" s="26">
        <f>SUM(G13:H14)</f>
        <v>2218</v>
      </c>
      <c r="J13" s="26">
        <v>0</v>
      </c>
      <c r="K13" s="26">
        <v>0</v>
      </c>
      <c r="L13" s="26">
        <f>SUM(J13:K14)</f>
        <v>0</v>
      </c>
      <c r="M13" s="26">
        <v>1</v>
      </c>
      <c r="N13" s="26">
        <v>61</v>
      </c>
      <c r="O13" s="26">
        <f>SUM(M13:N14)</f>
        <v>62</v>
      </c>
      <c r="P13" s="26">
        <f t="shared" ref="P13:Q13" si="1">G13+J13+M13</f>
        <v>124</v>
      </c>
      <c r="Q13" s="26">
        <f t="shared" si="1"/>
        <v>2156</v>
      </c>
      <c r="R13" s="31">
        <f>SUM(P13:Q14)</f>
        <v>2280</v>
      </c>
    </row>
    <row r="14" spans="1:18" x14ac:dyDescent="0.2">
      <c r="A14" s="20"/>
      <c r="B14" s="26"/>
      <c r="C14" s="26"/>
      <c r="D14" s="26"/>
      <c r="E14" s="26"/>
      <c r="F14" s="30"/>
      <c r="G14" s="30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32"/>
    </row>
    <row r="15" spans="1:18" x14ac:dyDescent="0.2">
      <c r="A15" s="20" t="s">
        <v>23</v>
      </c>
      <c r="B15" s="26">
        <v>5087</v>
      </c>
      <c r="C15" s="26"/>
      <c r="D15" s="26"/>
      <c r="E15" s="26"/>
      <c r="F15" s="22">
        <f>B15</f>
        <v>5087</v>
      </c>
      <c r="G15" s="22">
        <v>631</v>
      </c>
      <c r="H15" s="26">
        <v>3426</v>
      </c>
      <c r="I15" s="26">
        <f>SUM(G15:H16)</f>
        <v>4057</v>
      </c>
      <c r="J15" s="26">
        <v>0</v>
      </c>
      <c r="K15" s="26">
        <v>0</v>
      </c>
      <c r="L15" s="26">
        <f>SUM(J15:K16)</f>
        <v>0</v>
      </c>
      <c r="M15" s="26">
        <v>29</v>
      </c>
      <c r="N15" s="26">
        <v>161</v>
      </c>
      <c r="O15" s="26">
        <f>SUM(M15:N16)</f>
        <v>190</v>
      </c>
      <c r="P15" s="26">
        <f t="shared" ref="P15:Q15" si="2">G15+J15+M15</f>
        <v>660</v>
      </c>
      <c r="Q15" s="26">
        <f t="shared" si="2"/>
        <v>3587</v>
      </c>
      <c r="R15" s="31">
        <f>SUM(P15:Q16)</f>
        <v>4247</v>
      </c>
    </row>
    <row r="16" spans="1:18" x14ac:dyDescent="0.2">
      <c r="A16" s="20"/>
      <c r="B16" s="26"/>
      <c r="C16" s="26"/>
      <c r="D16" s="26"/>
      <c r="E16" s="26"/>
      <c r="F16" s="30"/>
      <c r="G16" s="30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32"/>
    </row>
    <row r="17" spans="1:18" x14ac:dyDescent="0.2">
      <c r="A17" s="20" t="s">
        <v>24</v>
      </c>
      <c r="B17" s="26">
        <v>6603</v>
      </c>
      <c r="C17" s="26"/>
      <c r="D17" s="26"/>
      <c r="E17" s="26"/>
      <c r="F17" s="22">
        <f>B17</f>
        <v>6603</v>
      </c>
      <c r="G17" s="22">
        <v>1065</v>
      </c>
      <c r="H17" s="26">
        <v>3853</v>
      </c>
      <c r="I17" s="26">
        <f>SUM(G17:H18)</f>
        <v>4918</v>
      </c>
      <c r="J17" s="26">
        <v>0</v>
      </c>
      <c r="K17" s="26">
        <v>0</v>
      </c>
      <c r="L17" s="26">
        <f>SUM(J17:K18)</f>
        <v>0</v>
      </c>
      <c r="M17" s="26">
        <v>14</v>
      </c>
      <c r="N17" s="26">
        <v>76</v>
      </c>
      <c r="O17" s="26">
        <f>SUM(M17:N18)</f>
        <v>90</v>
      </c>
      <c r="P17" s="26">
        <f t="shared" ref="P17:Q17" si="3">G17+J17+M17</f>
        <v>1079</v>
      </c>
      <c r="Q17" s="26">
        <f t="shared" si="3"/>
        <v>3929</v>
      </c>
      <c r="R17" s="31">
        <f>SUM(P17:Q18)</f>
        <v>5008</v>
      </c>
    </row>
    <row r="18" spans="1:18" x14ac:dyDescent="0.2">
      <c r="A18" s="20"/>
      <c r="B18" s="26"/>
      <c r="C18" s="26"/>
      <c r="D18" s="26"/>
      <c r="E18" s="26"/>
      <c r="F18" s="30"/>
      <c r="G18" s="30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32"/>
    </row>
    <row r="19" spans="1:18" x14ac:dyDescent="0.2">
      <c r="A19" s="20" t="s">
        <v>25</v>
      </c>
      <c r="B19" s="26">
        <v>3485</v>
      </c>
      <c r="C19" s="26"/>
      <c r="D19" s="26"/>
      <c r="E19" s="26"/>
      <c r="F19" s="22">
        <f>B19</f>
        <v>3485</v>
      </c>
      <c r="G19" s="22">
        <v>396</v>
      </c>
      <c r="H19" s="26">
        <v>2431</v>
      </c>
      <c r="I19" s="26">
        <f>SUM(G19:H20)</f>
        <v>2827</v>
      </c>
      <c r="J19" s="26">
        <v>0</v>
      </c>
      <c r="K19" s="26">
        <v>0</v>
      </c>
      <c r="L19" s="26">
        <f>SUM(J19:K20)</f>
        <v>0</v>
      </c>
      <c r="M19" s="26">
        <v>4</v>
      </c>
      <c r="N19" s="26">
        <v>71</v>
      </c>
      <c r="O19" s="26">
        <f>SUM(M19:N20)</f>
        <v>75</v>
      </c>
      <c r="P19" s="26">
        <f t="shared" ref="P19:Q19" si="4">G19+J19+M19</f>
        <v>400</v>
      </c>
      <c r="Q19" s="26">
        <f t="shared" si="4"/>
        <v>2502</v>
      </c>
      <c r="R19" s="31">
        <f>SUM(P19:Q20)</f>
        <v>2902</v>
      </c>
    </row>
    <row r="20" spans="1:18" x14ac:dyDescent="0.2">
      <c r="A20" s="20"/>
      <c r="B20" s="26"/>
      <c r="C20" s="26"/>
      <c r="D20" s="26"/>
      <c r="E20" s="26"/>
      <c r="F20" s="30"/>
      <c r="G20" s="30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32"/>
    </row>
    <row r="21" spans="1:18" x14ac:dyDescent="0.2">
      <c r="A21" s="20" t="s">
        <v>26</v>
      </c>
      <c r="B21" s="26">
        <v>3188</v>
      </c>
      <c r="C21" s="26"/>
      <c r="D21" s="26"/>
      <c r="E21" s="26"/>
      <c r="F21" s="22">
        <f>B21</f>
        <v>3188</v>
      </c>
      <c r="G21" s="22">
        <v>639</v>
      </c>
      <c r="H21" s="26">
        <v>842</v>
      </c>
      <c r="I21" s="26">
        <f>SUM(G21:H22)</f>
        <v>1481</v>
      </c>
      <c r="J21" s="26">
        <v>0</v>
      </c>
      <c r="K21" s="26">
        <v>0</v>
      </c>
      <c r="L21" s="26">
        <f>SUM(J21:K22)</f>
        <v>0</v>
      </c>
      <c r="M21" s="26">
        <v>16</v>
      </c>
      <c r="N21" s="26">
        <v>62</v>
      </c>
      <c r="O21" s="26">
        <f>SUM(M21:N22)</f>
        <v>78</v>
      </c>
      <c r="P21" s="26">
        <f t="shared" ref="P21:Q21" si="5">G21+J21+M21</f>
        <v>655</v>
      </c>
      <c r="Q21" s="26">
        <f t="shared" si="5"/>
        <v>904</v>
      </c>
      <c r="R21" s="31">
        <f>SUM(P21:Q22)</f>
        <v>1559</v>
      </c>
    </row>
    <row r="22" spans="1:18" x14ac:dyDescent="0.2">
      <c r="A22" s="20"/>
      <c r="B22" s="26"/>
      <c r="C22" s="26"/>
      <c r="D22" s="26"/>
      <c r="E22" s="26"/>
      <c r="F22" s="30"/>
      <c r="G22" s="30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32"/>
    </row>
    <row r="23" spans="1:18" x14ac:dyDescent="0.2">
      <c r="A23" s="20" t="s">
        <v>27</v>
      </c>
      <c r="B23" s="26">
        <v>145</v>
      </c>
      <c r="C23" s="26"/>
      <c r="D23" s="26"/>
      <c r="E23" s="26"/>
      <c r="F23" s="22">
        <f>B23</f>
        <v>145</v>
      </c>
      <c r="G23" s="22">
        <v>108</v>
      </c>
      <c r="H23" s="26">
        <v>383</v>
      </c>
      <c r="I23" s="26">
        <f>SUM(G23:H24)</f>
        <v>491</v>
      </c>
      <c r="J23" s="26">
        <v>0</v>
      </c>
      <c r="K23" s="26">
        <v>0</v>
      </c>
      <c r="L23" s="26">
        <f>SUM(J23:K24)</f>
        <v>0</v>
      </c>
      <c r="M23" s="26">
        <v>3</v>
      </c>
      <c r="N23" s="26">
        <v>42</v>
      </c>
      <c r="O23" s="26">
        <f>SUM(M23:N24)</f>
        <v>45</v>
      </c>
      <c r="P23" s="26">
        <f t="shared" ref="P23:Q23" si="6">G23+J23+M23</f>
        <v>111</v>
      </c>
      <c r="Q23" s="26">
        <f t="shared" si="6"/>
        <v>425</v>
      </c>
      <c r="R23" s="31">
        <f>SUM(P23:Q24)</f>
        <v>536</v>
      </c>
    </row>
    <row r="24" spans="1:18" x14ac:dyDescent="0.2">
      <c r="A24" s="20"/>
      <c r="B24" s="26"/>
      <c r="C24" s="26"/>
      <c r="D24" s="26"/>
      <c r="E24" s="26"/>
      <c r="F24" s="30"/>
      <c r="G24" s="30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32"/>
    </row>
    <row r="25" spans="1:18" x14ac:dyDescent="0.2">
      <c r="A25" s="20" t="s">
        <v>28</v>
      </c>
      <c r="B25" s="26">
        <v>1540</v>
      </c>
      <c r="C25" s="26"/>
      <c r="D25" s="26"/>
      <c r="E25" s="26"/>
      <c r="F25" s="26">
        <f>B25</f>
        <v>1540</v>
      </c>
      <c r="G25" s="22">
        <v>186</v>
      </c>
      <c r="H25" s="26">
        <v>2200</v>
      </c>
      <c r="I25" s="22">
        <f>SUM(G25:H26)</f>
        <v>2386</v>
      </c>
      <c r="J25" s="26">
        <v>0</v>
      </c>
      <c r="K25" s="26">
        <v>0</v>
      </c>
      <c r="L25" s="22">
        <f>SUM(J25:K26)</f>
        <v>0</v>
      </c>
      <c r="M25" s="26">
        <v>2</v>
      </c>
      <c r="N25" s="26">
        <v>51</v>
      </c>
      <c r="O25" s="22">
        <f>SUM(M25:N26)</f>
        <v>53</v>
      </c>
      <c r="P25" s="26">
        <f>G25+J25+M25</f>
        <v>188</v>
      </c>
      <c r="Q25" s="26">
        <f>H25+K25+N25</f>
        <v>2251</v>
      </c>
      <c r="R25" s="28">
        <f>SUM(P25:Q26)</f>
        <v>2439</v>
      </c>
    </row>
    <row r="26" spans="1:18" ht="13.8" thickBot="1" x14ac:dyDescent="0.25">
      <c r="A26" s="21"/>
      <c r="B26" s="27"/>
      <c r="C26" s="27"/>
      <c r="D26" s="27"/>
      <c r="E26" s="27"/>
      <c r="F26" s="27"/>
      <c r="G26" s="23"/>
      <c r="H26" s="27"/>
      <c r="I26" s="23"/>
      <c r="J26" s="27"/>
      <c r="K26" s="27"/>
      <c r="L26" s="23"/>
      <c r="M26" s="27"/>
      <c r="N26" s="27"/>
      <c r="O26" s="23"/>
      <c r="P26" s="27"/>
      <c r="Q26" s="27"/>
      <c r="R26" s="29"/>
    </row>
    <row r="29" spans="1:18" ht="13.65" customHeight="1" x14ac:dyDescent="0.2">
      <c r="B29" s="2" t="s">
        <v>29</v>
      </c>
      <c r="C29" s="46" t="s">
        <v>30</v>
      </c>
      <c r="D29" s="46"/>
      <c r="E29" s="14">
        <v>19064</v>
      </c>
      <c r="F29" s="47" t="s">
        <v>31</v>
      </c>
      <c r="G29" s="48"/>
      <c r="H29" s="13">
        <f>B9/E29</f>
        <v>1.0760595887536719</v>
      </c>
      <c r="I29" s="2"/>
      <c r="J29" s="17" t="s">
        <v>32</v>
      </c>
      <c r="K29" s="46" t="s">
        <v>42</v>
      </c>
      <c r="L29" s="46"/>
      <c r="M29" s="15">
        <v>15701</v>
      </c>
      <c r="N29" s="18" t="s">
        <v>31</v>
      </c>
      <c r="O29" s="19"/>
      <c r="P29" s="13">
        <f>H9/M29</f>
        <v>0.98668874593974909</v>
      </c>
    </row>
    <row r="30" spans="1:18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8" ht="13.65" customHeight="1" x14ac:dyDescent="0.2">
      <c r="B31" s="2"/>
      <c r="C31" s="46" t="s">
        <v>33</v>
      </c>
      <c r="D31" s="46"/>
      <c r="E31" s="16">
        <v>19023</v>
      </c>
      <c r="F31" s="47" t="s">
        <v>31</v>
      </c>
      <c r="G31" s="48"/>
      <c r="H31" s="13">
        <f>B9/E31</f>
        <v>1.0783788046049518</v>
      </c>
      <c r="I31" s="2"/>
      <c r="J31" s="17" t="s">
        <v>34</v>
      </c>
      <c r="K31" s="46" t="s">
        <v>42</v>
      </c>
      <c r="L31" s="46"/>
      <c r="M31" s="16">
        <v>16898</v>
      </c>
      <c r="N31" s="18" t="s">
        <v>31</v>
      </c>
      <c r="O31" s="19"/>
      <c r="P31" s="13">
        <f>H9/M31</f>
        <v>0.91679488696887201</v>
      </c>
    </row>
    <row r="32" spans="1:18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 ht="13.65" customHeight="1" x14ac:dyDescent="0.2">
      <c r="B33" s="2"/>
      <c r="C33" s="46" t="s">
        <v>35</v>
      </c>
      <c r="D33" s="46"/>
      <c r="E33" s="15">
        <v>16236</v>
      </c>
      <c r="F33" s="47" t="s">
        <v>31</v>
      </c>
      <c r="G33" s="48"/>
      <c r="H33" s="13">
        <f>Q9/E33</f>
        <v>0.98983739837398377</v>
      </c>
      <c r="I33" s="2"/>
      <c r="J33" s="2"/>
      <c r="K33" s="2"/>
      <c r="L33" s="2"/>
      <c r="M33" s="2"/>
      <c r="N33" s="2"/>
      <c r="O33" s="2"/>
      <c r="P33" s="2"/>
    </row>
    <row r="34" spans="2:16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2:16" ht="13.65" customHeight="1" x14ac:dyDescent="0.2">
      <c r="C35" s="46" t="s">
        <v>36</v>
      </c>
      <c r="D35" s="46"/>
      <c r="E35" s="16">
        <v>17510</v>
      </c>
      <c r="F35" s="47" t="s">
        <v>31</v>
      </c>
      <c r="G35" s="48"/>
      <c r="H35" s="13">
        <f>Q9/E35</f>
        <v>0.91781838949171901</v>
      </c>
    </row>
  </sheetData>
  <mergeCells count="184"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  <mergeCell ref="G1:L1"/>
    <mergeCell ref="P5:R5"/>
    <mergeCell ref="Q9:Q10"/>
    <mergeCell ref="R9:R10"/>
    <mergeCell ref="L9:L10"/>
    <mergeCell ref="M9:M10"/>
    <mergeCell ref="N9:N10"/>
    <mergeCell ref="I9:I10"/>
    <mergeCell ref="J9:J10"/>
    <mergeCell ref="K9:K10"/>
    <mergeCell ref="H2:K2"/>
    <mergeCell ref="A9:A10"/>
    <mergeCell ref="B9:B10"/>
    <mergeCell ref="C9:C10"/>
    <mergeCell ref="E9:E10"/>
    <mergeCell ref="F9:F10"/>
    <mergeCell ref="G9:G10"/>
    <mergeCell ref="H9:H10"/>
    <mergeCell ref="P11:P12"/>
    <mergeCell ref="Q11:Q12"/>
    <mergeCell ref="F11:F12"/>
    <mergeCell ref="O9:O10"/>
    <mergeCell ref="P9:P10"/>
    <mergeCell ref="R11:R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O11:O12"/>
    <mergeCell ref="M13:M14"/>
    <mergeCell ref="N13:N14"/>
    <mergeCell ref="O13:O14"/>
    <mergeCell ref="A11:A12"/>
    <mergeCell ref="B11:B12"/>
    <mergeCell ref="C11:C12"/>
    <mergeCell ref="D11:D12"/>
    <mergeCell ref="E11:E12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21:A22"/>
    <mergeCell ref="B21:B22"/>
    <mergeCell ref="C21:C22"/>
    <mergeCell ref="D21:D22"/>
    <mergeCell ref="E21:E22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25:A26"/>
    <mergeCell ref="B25:B26"/>
    <mergeCell ref="C25:C26"/>
    <mergeCell ref="D25:D26"/>
    <mergeCell ref="E25:E26"/>
    <mergeCell ref="F25:F26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0930A-76A1-469F-B33C-A6905AF6296A}">
  <sheetPr>
    <pageSetUpPr fitToPage="1"/>
  </sheetPr>
  <dimension ref="A1:R35"/>
  <sheetViews>
    <sheetView zoomScaleNormal="100" workbookViewId="0"/>
  </sheetViews>
  <sheetFormatPr defaultRowHeight="13.2" x14ac:dyDescent="0.2"/>
  <cols>
    <col min="1" max="1" width="7.21875" style="1" customWidth="1"/>
    <col min="2" max="4" width="7.6640625" style="1" customWidth="1"/>
    <col min="5" max="5" width="7.44140625" style="1" customWidth="1"/>
    <col min="6" max="10" width="7.6640625" style="1" customWidth="1"/>
    <col min="11" max="12" width="8.109375" style="1" customWidth="1"/>
    <col min="13" max="18" width="7.6640625" style="1" customWidth="1"/>
    <col min="19" max="256" width="9" style="1"/>
    <col min="257" max="257" width="7.21875" style="1" customWidth="1"/>
    <col min="258" max="260" width="7.6640625" style="1" customWidth="1"/>
    <col min="261" max="261" width="7.44140625" style="1" customWidth="1"/>
    <col min="262" max="266" width="7.6640625" style="1" customWidth="1"/>
    <col min="267" max="268" width="8.109375" style="1" customWidth="1"/>
    <col min="269" max="274" width="7.6640625" style="1" customWidth="1"/>
    <col min="275" max="512" width="9" style="1"/>
    <col min="513" max="513" width="7.21875" style="1" customWidth="1"/>
    <col min="514" max="516" width="7.6640625" style="1" customWidth="1"/>
    <col min="517" max="517" width="7.44140625" style="1" customWidth="1"/>
    <col min="518" max="522" width="7.6640625" style="1" customWidth="1"/>
    <col min="523" max="524" width="8.109375" style="1" customWidth="1"/>
    <col min="525" max="530" width="7.6640625" style="1" customWidth="1"/>
    <col min="531" max="768" width="9" style="1"/>
    <col min="769" max="769" width="7.21875" style="1" customWidth="1"/>
    <col min="770" max="772" width="7.6640625" style="1" customWidth="1"/>
    <col min="773" max="773" width="7.44140625" style="1" customWidth="1"/>
    <col min="774" max="778" width="7.6640625" style="1" customWidth="1"/>
    <col min="779" max="780" width="8.109375" style="1" customWidth="1"/>
    <col min="781" max="786" width="7.6640625" style="1" customWidth="1"/>
    <col min="787" max="1024" width="9" style="1"/>
    <col min="1025" max="1025" width="7.21875" style="1" customWidth="1"/>
    <col min="1026" max="1028" width="7.6640625" style="1" customWidth="1"/>
    <col min="1029" max="1029" width="7.44140625" style="1" customWidth="1"/>
    <col min="1030" max="1034" width="7.6640625" style="1" customWidth="1"/>
    <col min="1035" max="1036" width="8.109375" style="1" customWidth="1"/>
    <col min="1037" max="1042" width="7.6640625" style="1" customWidth="1"/>
    <col min="1043" max="1280" width="9" style="1"/>
    <col min="1281" max="1281" width="7.21875" style="1" customWidth="1"/>
    <col min="1282" max="1284" width="7.6640625" style="1" customWidth="1"/>
    <col min="1285" max="1285" width="7.44140625" style="1" customWidth="1"/>
    <col min="1286" max="1290" width="7.6640625" style="1" customWidth="1"/>
    <col min="1291" max="1292" width="8.109375" style="1" customWidth="1"/>
    <col min="1293" max="1298" width="7.6640625" style="1" customWidth="1"/>
    <col min="1299" max="1536" width="9" style="1"/>
    <col min="1537" max="1537" width="7.21875" style="1" customWidth="1"/>
    <col min="1538" max="1540" width="7.6640625" style="1" customWidth="1"/>
    <col min="1541" max="1541" width="7.44140625" style="1" customWidth="1"/>
    <col min="1542" max="1546" width="7.6640625" style="1" customWidth="1"/>
    <col min="1547" max="1548" width="8.109375" style="1" customWidth="1"/>
    <col min="1549" max="1554" width="7.6640625" style="1" customWidth="1"/>
    <col min="1555" max="1792" width="9" style="1"/>
    <col min="1793" max="1793" width="7.21875" style="1" customWidth="1"/>
    <col min="1794" max="1796" width="7.6640625" style="1" customWidth="1"/>
    <col min="1797" max="1797" width="7.44140625" style="1" customWidth="1"/>
    <col min="1798" max="1802" width="7.6640625" style="1" customWidth="1"/>
    <col min="1803" max="1804" width="8.109375" style="1" customWidth="1"/>
    <col min="1805" max="1810" width="7.6640625" style="1" customWidth="1"/>
    <col min="1811" max="2048" width="9" style="1"/>
    <col min="2049" max="2049" width="7.21875" style="1" customWidth="1"/>
    <col min="2050" max="2052" width="7.6640625" style="1" customWidth="1"/>
    <col min="2053" max="2053" width="7.44140625" style="1" customWidth="1"/>
    <col min="2054" max="2058" width="7.6640625" style="1" customWidth="1"/>
    <col min="2059" max="2060" width="8.109375" style="1" customWidth="1"/>
    <col min="2061" max="2066" width="7.6640625" style="1" customWidth="1"/>
    <col min="2067" max="2304" width="9" style="1"/>
    <col min="2305" max="2305" width="7.21875" style="1" customWidth="1"/>
    <col min="2306" max="2308" width="7.6640625" style="1" customWidth="1"/>
    <col min="2309" max="2309" width="7.44140625" style="1" customWidth="1"/>
    <col min="2310" max="2314" width="7.6640625" style="1" customWidth="1"/>
    <col min="2315" max="2316" width="8.109375" style="1" customWidth="1"/>
    <col min="2317" max="2322" width="7.6640625" style="1" customWidth="1"/>
    <col min="2323" max="2560" width="9" style="1"/>
    <col min="2561" max="2561" width="7.21875" style="1" customWidth="1"/>
    <col min="2562" max="2564" width="7.6640625" style="1" customWidth="1"/>
    <col min="2565" max="2565" width="7.44140625" style="1" customWidth="1"/>
    <col min="2566" max="2570" width="7.6640625" style="1" customWidth="1"/>
    <col min="2571" max="2572" width="8.109375" style="1" customWidth="1"/>
    <col min="2573" max="2578" width="7.6640625" style="1" customWidth="1"/>
    <col min="2579" max="2816" width="9" style="1"/>
    <col min="2817" max="2817" width="7.21875" style="1" customWidth="1"/>
    <col min="2818" max="2820" width="7.6640625" style="1" customWidth="1"/>
    <col min="2821" max="2821" width="7.44140625" style="1" customWidth="1"/>
    <col min="2822" max="2826" width="7.6640625" style="1" customWidth="1"/>
    <col min="2827" max="2828" width="8.109375" style="1" customWidth="1"/>
    <col min="2829" max="2834" width="7.6640625" style="1" customWidth="1"/>
    <col min="2835" max="3072" width="9" style="1"/>
    <col min="3073" max="3073" width="7.21875" style="1" customWidth="1"/>
    <col min="3074" max="3076" width="7.6640625" style="1" customWidth="1"/>
    <col min="3077" max="3077" width="7.44140625" style="1" customWidth="1"/>
    <col min="3078" max="3082" width="7.6640625" style="1" customWidth="1"/>
    <col min="3083" max="3084" width="8.109375" style="1" customWidth="1"/>
    <col min="3085" max="3090" width="7.6640625" style="1" customWidth="1"/>
    <col min="3091" max="3328" width="9" style="1"/>
    <col min="3329" max="3329" width="7.21875" style="1" customWidth="1"/>
    <col min="3330" max="3332" width="7.6640625" style="1" customWidth="1"/>
    <col min="3333" max="3333" width="7.44140625" style="1" customWidth="1"/>
    <col min="3334" max="3338" width="7.6640625" style="1" customWidth="1"/>
    <col min="3339" max="3340" width="8.109375" style="1" customWidth="1"/>
    <col min="3341" max="3346" width="7.6640625" style="1" customWidth="1"/>
    <col min="3347" max="3584" width="9" style="1"/>
    <col min="3585" max="3585" width="7.21875" style="1" customWidth="1"/>
    <col min="3586" max="3588" width="7.6640625" style="1" customWidth="1"/>
    <col min="3589" max="3589" width="7.44140625" style="1" customWidth="1"/>
    <col min="3590" max="3594" width="7.6640625" style="1" customWidth="1"/>
    <col min="3595" max="3596" width="8.109375" style="1" customWidth="1"/>
    <col min="3597" max="3602" width="7.6640625" style="1" customWidth="1"/>
    <col min="3603" max="3840" width="9" style="1"/>
    <col min="3841" max="3841" width="7.21875" style="1" customWidth="1"/>
    <col min="3842" max="3844" width="7.6640625" style="1" customWidth="1"/>
    <col min="3845" max="3845" width="7.44140625" style="1" customWidth="1"/>
    <col min="3846" max="3850" width="7.6640625" style="1" customWidth="1"/>
    <col min="3851" max="3852" width="8.109375" style="1" customWidth="1"/>
    <col min="3853" max="3858" width="7.6640625" style="1" customWidth="1"/>
    <col min="3859" max="4096" width="9" style="1"/>
    <col min="4097" max="4097" width="7.21875" style="1" customWidth="1"/>
    <col min="4098" max="4100" width="7.6640625" style="1" customWidth="1"/>
    <col min="4101" max="4101" width="7.44140625" style="1" customWidth="1"/>
    <col min="4102" max="4106" width="7.6640625" style="1" customWidth="1"/>
    <col min="4107" max="4108" width="8.109375" style="1" customWidth="1"/>
    <col min="4109" max="4114" width="7.6640625" style="1" customWidth="1"/>
    <col min="4115" max="4352" width="9" style="1"/>
    <col min="4353" max="4353" width="7.21875" style="1" customWidth="1"/>
    <col min="4354" max="4356" width="7.6640625" style="1" customWidth="1"/>
    <col min="4357" max="4357" width="7.44140625" style="1" customWidth="1"/>
    <col min="4358" max="4362" width="7.6640625" style="1" customWidth="1"/>
    <col min="4363" max="4364" width="8.109375" style="1" customWidth="1"/>
    <col min="4365" max="4370" width="7.6640625" style="1" customWidth="1"/>
    <col min="4371" max="4608" width="9" style="1"/>
    <col min="4609" max="4609" width="7.21875" style="1" customWidth="1"/>
    <col min="4610" max="4612" width="7.6640625" style="1" customWidth="1"/>
    <col min="4613" max="4613" width="7.44140625" style="1" customWidth="1"/>
    <col min="4614" max="4618" width="7.6640625" style="1" customWidth="1"/>
    <col min="4619" max="4620" width="8.109375" style="1" customWidth="1"/>
    <col min="4621" max="4626" width="7.6640625" style="1" customWidth="1"/>
    <col min="4627" max="4864" width="9" style="1"/>
    <col min="4865" max="4865" width="7.21875" style="1" customWidth="1"/>
    <col min="4866" max="4868" width="7.6640625" style="1" customWidth="1"/>
    <col min="4869" max="4869" width="7.44140625" style="1" customWidth="1"/>
    <col min="4870" max="4874" width="7.6640625" style="1" customWidth="1"/>
    <col min="4875" max="4876" width="8.109375" style="1" customWidth="1"/>
    <col min="4877" max="4882" width="7.6640625" style="1" customWidth="1"/>
    <col min="4883" max="5120" width="9" style="1"/>
    <col min="5121" max="5121" width="7.21875" style="1" customWidth="1"/>
    <col min="5122" max="5124" width="7.6640625" style="1" customWidth="1"/>
    <col min="5125" max="5125" width="7.44140625" style="1" customWidth="1"/>
    <col min="5126" max="5130" width="7.6640625" style="1" customWidth="1"/>
    <col min="5131" max="5132" width="8.109375" style="1" customWidth="1"/>
    <col min="5133" max="5138" width="7.6640625" style="1" customWidth="1"/>
    <col min="5139" max="5376" width="9" style="1"/>
    <col min="5377" max="5377" width="7.21875" style="1" customWidth="1"/>
    <col min="5378" max="5380" width="7.6640625" style="1" customWidth="1"/>
    <col min="5381" max="5381" width="7.44140625" style="1" customWidth="1"/>
    <col min="5382" max="5386" width="7.6640625" style="1" customWidth="1"/>
    <col min="5387" max="5388" width="8.109375" style="1" customWidth="1"/>
    <col min="5389" max="5394" width="7.6640625" style="1" customWidth="1"/>
    <col min="5395" max="5632" width="9" style="1"/>
    <col min="5633" max="5633" width="7.21875" style="1" customWidth="1"/>
    <col min="5634" max="5636" width="7.6640625" style="1" customWidth="1"/>
    <col min="5637" max="5637" width="7.44140625" style="1" customWidth="1"/>
    <col min="5638" max="5642" width="7.6640625" style="1" customWidth="1"/>
    <col min="5643" max="5644" width="8.109375" style="1" customWidth="1"/>
    <col min="5645" max="5650" width="7.6640625" style="1" customWidth="1"/>
    <col min="5651" max="5888" width="9" style="1"/>
    <col min="5889" max="5889" width="7.21875" style="1" customWidth="1"/>
    <col min="5890" max="5892" width="7.6640625" style="1" customWidth="1"/>
    <col min="5893" max="5893" width="7.44140625" style="1" customWidth="1"/>
    <col min="5894" max="5898" width="7.6640625" style="1" customWidth="1"/>
    <col min="5899" max="5900" width="8.109375" style="1" customWidth="1"/>
    <col min="5901" max="5906" width="7.6640625" style="1" customWidth="1"/>
    <col min="5907" max="6144" width="9" style="1"/>
    <col min="6145" max="6145" width="7.21875" style="1" customWidth="1"/>
    <col min="6146" max="6148" width="7.6640625" style="1" customWidth="1"/>
    <col min="6149" max="6149" width="7.44140625" style="1" customWidth="1"/>
    <col min="6150" max="6154" width="7.6640625" style="1" customWidth="1"/>
    <col min="6155" max="6156" width="8.109375" style="1" customWidth="1"/>
    <col min="6157" max="6162" width="7.6640625" style="1" customWidth="1"/>
    <col min="6163" max="6400" width="9" style="1"/>
    <col min="6401" max="6401" width="7.21875" style="1" customWidth="1"/>
    <col min="6402" max="6404" width="7.6640625" style="1" customWidth="1"/>
    <col min="6405" max="6405" width="7.44140625" style="1" customWidth="1"/>
    <col min="6406" max="6410" width="7.6640625" style="1" customWidth="1"/>
    <col min="6411" max="6412" width="8.109375" style="1" customWidth="1"/>
    <col min="6413" max="6418" width="7.6640625" style="1" customWidth="1"/>
    <col min="6419" max="6656" width="9" style="1"/>
    <col min="6657" max="6657" width="7.21875" style="1" customWidth="1"/>
    <col min="6658" max="6660" width="7.6640625" style="1" customWidth="1"/>
    <col min="6661" max="6661" width="7.44140625" style="1" customWidth="1"/>
    <col min="6662" max="6666" width="7.6640625" style="1" customWidth="1"/>
    <col min="6667" max="6668" width="8.109375" style="1" customWidth="1"/>
    <col min="6669" max="6674" width="7.6640625" style="1" customWidth="1"/>
    <col min="6675" max="6912" width="9" style="1"/>
    <col min="6913" max="6913" width="7.21875" style="1" customWidth="1"/>
    <col min="6914" max="6916" width="7.6640625" style="1" customWidth="1"/>
    <col min="6917" max="6917" width="7.44140625" style="1" customWidth="1"/>
    <col min="6918" max="6922" width="7.6640625" style="1" customWidth="1"/>
    <col min="6923" max="6924" width="8.109375" style="1" customWidth="1"/>
    <col min="6925" max="6930" width="7.6640625" style="1" customWidth="1"/>
    <col min="6931" max="7168" width="9" style="1"/>
    <col min="7169" max="7169" width="7.21875" style="1" customWidth="1"/>
    <col min="7170" max="7172" width="7.6640625" style="1" customWidth="1"/>
    <col min="7173" max="7173" width="7.44140625" style="1" customWidth="1"/>
    <col min="7174" max="7178" width="7.6640625" style="1" customWidth="1"/>
    <col min="7179" max="7180" width="8.109375" style="1" customWidth="1"/>
    <col min="7181" max="7186" width="7.6640625" style="1" customWidth="1"/>
    <col min="7187" max="7424" width="9" style="1"/>
    <col min="7425" max="7425" width="7.21875" style="1" customWidth="1"/>
    <col min="7426" max="7428" width="7.6640625" style="1" customWidth="1"/>
    <col min="7429" max="7429" width="7.44140625" style="1" customWidth="1"/>
    <col min="7430" max="7434" width="7.6640625" style="1" customWidth="1"/>
    <col min="7435" max="7436" width="8.109375" style="1" customWidth="1"/>
    <col min="7437" max="7442" width="7.6640625" style="1" customWidth="1"/>
    <col min="7443" max="7680" width="9" style="1"/>
    <col min="7681" max="7681" width="7.21875" style="1" customWidth="1"/>
    <col min="7682" max="7684" width="7.6640625" style="1" customWidth="1"/>
    <col min="7685" max="7685" width="7.44140625" style="1" customWidth="1"/>
    <col min="7686" max="7690" width="7.6640625" style="1" customWidth="1"/>
    <col min="7691" max="7692" width="8.109375" style="1" customWidth="1"/>
    <col min="7693" max="7698" width="7.6640625" style="1" customWidth="1"/>
    <col min="7699" max="7936" width="9" style="1"/>
    <col min="7937" max="7937" width="7.21875" style="1" customWidth="1"/>
    <col min="7938" max="7940" width="7.6640625" style="1" customWidth="1"/>
    <col min="7941" max="7941" width="7.44140625" style="1" customWidth="1"/>
    <col min="7942" max="7946" width="7.6640625" style="1" customWidth="1"/>
    <col min="7947" max="7948" width="8.109375" style="1" customWidth="1"/>
    <col min="7949" max="7954" width="7.6640625" style="1" customWidth="1"/>
    <col min="7955" max="8192" width="9" style="1"/>
    <col min="8193" max="8193" width="7.21875" style="1" customWidth="1"/>
    <col min="8194" max="8196" width="7.6640625" style="1" customWidth="1"/>
    <col min="8197" max="8197" width="7.44140625" style="1" customWidth="1"/>
    <col min="8198" max="8202" width="7.6640625" style="1" customWidth="1"/>
    <col min="8203" max="8204" width="8.109375" style="1" customWidth="1"/>
    <col min="8205" max="8210" width="7.6640625" style="1" customWidth="1"/>
    <col min="8211" max="8448" width="9" style="1"/>
    <col min="8449" max="8449" width="7.21875" style="1" customWidth="1"/>
    <col min="8450" max="8452" width="7.6640625" style="1" customWidth="1"/>
    <col min="8453" max="8453" width="7.44140625" style="1" customWidth="1"/>
    <col min="8454" max="8458" width="7.6640625" style="1" customWidth="1"/>
    <col min="8459" max="8460" width="8.109375" style="1" customWidth="1"/>
    <col min="8461" max="8466" width="7.6640625" style="1" customWidth="1"/>
    <col min="8467" max="8704" width="9" style="1"/>
    <col min="8705" max="8705" width="7.21875" style="1" customWidth="1"/>
    <col min="8706" max="8708" width="7.6640625" style="1" customWidth="1"/>
    <col min="8709" max="8709" width="7.44140625" style="1" customWidth="1"/>
    <col min="8710" max="8714" width="7.6640625" style="1" customWidth="1"/>
    <col min="8715" max="8716" width="8.109375" style="1" customWidth="1"/>
    <col min="8717" max="8722" width="7.6640625" style="1" customWidth="1"/>
    <col min="8723" max="8960" width="9" style="1"/>
    <col min="8961" max="8961" width="7.21875" style="1" customWidth="1"/>
    <col min="8962" max="8964" width="7.6640625" style="1" customWidth="1"/>
    <col min="8965" max="8965" width="7.44140625" style="1" customWidth="1"/>
    <col min="8966" max="8970" width="7.6640625" style="1" customWidth="1"/>
    <col min="8971" max="8972" width="8.109375" style="1" customWidth="1"/>
    <col min="8973" max="8978" width="7.6640625" style="1" customWidth="1"/>
    <col min="8979" max="9216" width="9" style="1"/>
    <col min="9217" max="9217" width="7.21875" style="1" customWidth="1"/>
    <col min="9218" max="9220" width="7.6640625" style="1" customWidth="1"/>
    <col min="9221" max="9221" width="7.44140625" style="1" customWidth="1"/>
    <col min="9222" max="9226" width="7.6640625" style="1" customWidth="1"/>
    <col min="9227" max="9228" width="8.109375" style="1" customWidth="1"/>
    <col min="9229" max="9234" width="7.6640625" style="1" customWidth="1"/>
    <col min="9235" max="9472" width="9" style="1"/>
    <col min="9473" max="9473" width="7.21875" style="1" customWidth="1"/>
    <col min="9474" max="9476" width="7.6640625" style="1" customWidth="1"/>
    <col min="9477" max="9477" width="7.44140625" style="1" customWidth="1"/>
    <col min="9478" max="9482" width="7.6640625" style="1" customWidth="1"/>
    <col min="9483" max="9484" width="8.109375" style="1" customWidth="1"/>
    <col min="9485" max="9490" width="7.6640625" style="1" customWidth="1"/>
    <col min="9491" max="9728" width="9" style="1"/>
    <col min="9729" max="9729" width="7.21875" style="1" customWidth="1"/>
    <col min="9730" max="9732" width="7.6640625" style="1" customWidth="1"/>
    <col min="9733" max="9733" width="7.44140625" style="1" customWidth="1"/>
    <col min="9734" max="9738" width="7.6640625" style="1" customWidth="1"/>
    <col min="9739" max="9740" width="8.109375" style="1" customWidth="1"/>
    <col min="9741" max="9746" width="7.6640625" style="1" customWidth="1"/>
    <col min="9747" max="9984" width="9" style="1"/>
    <col min="9985" max="9985" width="7.21875" style="1" customWidth="1"/>
    <col min="9986" max="9988" width="7.6640625" style="1" customWidth="1"/>
    <col min="9989" max="9989" width="7.44140625" style="1" customWidth="1"/>
    <col min="9990" max="9994" width="7.6640625" style="1" customWidth="1"/>
    <col min="9995" max="9996" width="8.109375" style="1" customWidth="1"/>
    <col min="9997" max="10002" width="7.6640625" style="1" customWidth="1"/>
    <col min="10003" max="10240" width="9" style="1"/>
    <col min="10241" max="10241" width="7.21875" style="1" customWidth="1"/>
    <col min="10242" max="10244" width="7.6640625" style="1" customWidth="1"/>
    <col min="10245" max="10245" width="7.44140625" style="1" customWidth="1"/>
    <col min="10246" max="10250" width="7.6640625" style="1" customWidth="1"/>
    <col min="10251" max="10252" width="8.109375" style="1" customWidth="1"/>
    <col min="10253" max="10258" width="7.6640625" style="1" customWidth="1"/>
    <col min="10259" max="10496" width="9" style="1"/>
    <col min="10497" max="10497" width="7.21875" style="1" customWidth="1"/>
    <col min="10498" max="10500" width="7.6640625" style="1" customWidth="1"/>
    <col min="10501" max="10501" width="7.44140625" style="1" customWidth="1"/>
    <col min="10502" max="10506" width="7.6640625" style="1" customWidth="1"/>
    <col min="10507" max="10508" width="8.109375" style="1" customWidth="1"/>
    <col min="10509" max="10514" width="7.6640625" style="1" customWidth="1"/>
    <col min="10515" max="10752" width="9" style="1"/>
    <col min="10753" max="10753" width="7.21875" style="1" customWidth="1"/>
    <col min="10754" max="10756" width="7.6640625" style="1" customWidth="1"/>
    <col min="10757" max="10757" width="7.44140625" style="1" customWidth="1"/>
    <col min="10758" max="10762" width="7.6640625" style="1" customWidth="1"/>
    <col min="10763" max="10764" width="8.109375" style="1" customWidth="1"/>
    <col min="10765" max="10770" width="7.6640625" style="1" customWidth="1"/>
    <col min="10771" max="11008" width="9" style="1"/>
    <col min="11009" max="11009" width="7.21875" style="1" customWidth="1"/>
    <col min="11010" max="11012" width="7.6640625" style="1" customWidth="1"/>
    <col min="11013" max="11013" width="7.44140625" style="1" customWidth="1"/>
    <col min="11014" max="11018" width="7.6640625" style="1" customWidth="1"/>
    <col min="11019" max="11020" width="8.109375" style="1" customWidth="1"/>
    <col min="11021" max="11026" width="7.6640625" style="1" customWidth="1"/>
    <col min="11027" max="11264" width="9" style="1"/>
    <col min="11265" max="11265" width="7.21875" style="1" customWidth="1"/>
    <col min="11266" max="11268" width="7.6640625" style="1" customWidth="1"/>
    <col min="11269" max="11269" width="7.44140625" style="1" customWidth="1"/>
    <col min="11270" max="11274" width="7.6640625" style="1" customWidth="1"/>
    <col min="11275" max="11276" width="8.109375" style="1" customWidth="1"/>
    <col min="11277" max="11282" width="7.6640625" style="1" customWidth="1"/>
    <col min="11283" max="11520" width="9" style="1"/>
    <col min="11521" max="11521" width="7.21875" style="1" customWidth="1"/>
    <col min="11522" max="11524" width="7.6640625" style="1" customWidth="1"/>
    <col min="11525" max="11525" width="7.44140625" style="1" customWidth="1"/>
    <col min="11526" max="11530" width="7.6640625" style="1" customWidth="1"/>
    <col min="11531" max="11532" width="8.109375" style="1" customWidth="1"/>
    <col min="11533" max="11538" width="7.6640625" style="1" customWidth="1"/>
    <col min="11539" max="11776" width="9" style="1"/>
    <col min="11777" max="11777" width="7.21875" style="1" customWidth="1"/>
    <col min="11778" max="11780" width="7.6640625" style="1" customWidth="1"/>
    <col min="11781" max="11781" width="7.44140625" style="1" customWidth="1"/>
    <col min="11782" max="11786" width="7.6640625" style="1" customWidth="1"/>
    <col min="11787" max="11788" width="8.109375" style="1" customWidth="1"/>
    <col min="11789" max="11794" width="7.6640625" style="1" customWidth="1"/>
    <col min="11795" max="12032" width="9" style="1"/>
    <col min="12033" max="12033" width="7.21875" style="1" customWidth="1"/>
    <col min="12034" max="12036" width="7.6640625" style="1" customWidth="1"/>
    <col min="12037" max="12037" width="7.44140625" style="1" customWidth="1"/>
    <col min="12038" max="12042" width="7.6640625" style="1" customWidth="1"/>
    <col min="12043" max="12044" width="8.109375" style="1" customWidth="1"/>
    <col min="12045" max="12050" width="7.6640625" style="1" customWidth="1"/>
    <col min="12051" max="12288" width="9" style="1"/>
    <col min="12289" max="12289" width="7.21875" style="1" customWidth="1"/>
    <col min="12290" max="12292" width="7.6640625" style="1" customWidth="1"/>
    <col min="12293" max="12293" width="7.44140625" style="1" customWidth="1"/>
    <col min="12294" max="12298" width="7.6640625" style="1" customWidth="1"/>
    <col min="12299" max="12300" width="8.109375" style="1" customWidth="1"/>
    <col min="12301" max="12306" width="7.6640625" style="1" customWidth="1"/>
    <col min="12307" max="12544" width="9" style="1"/>
    <col min="12545" max="12545" width="7.21875" style="1" customWidth="1"/>
    <col min="12546" max="12548" width="7.6640625" style="1" customWidth="1"/>
    <col min="12549" max="12549" width="7.44140625" style="1" customWidth="1"/>
    <col min="12550" max="12554" width="7.6640625" style="1" customWidth="1"/>
    <col min="12555" max="12556" width="8.109375" style="1" customWidth="1"/>
    <col min="12557" max="12562" width="7.6640625" style="1" customWidth="1"/>
    <col min="12563" max="12800" width="9" style="1"/>
    <col min="12801" max="12801" width="7.21875" style="1" customWidth="1"/>
    <col min="12802" max="12804" width="7.6640625" style="1" customWidth="1"/>
    <col min="12805" max="12805" width="7.44140625" style="1" customWidth="1"/>
    <col min="12806" max="12810" width="7.6640625" style="1" customWidth="1"/>
    <col min="12811" max="12812" width="8.109375" style="1" customWidth="1"/>
    <col min="12813" max="12818" width="7.6640625" style="1" customWidth="1"/>
    <col min="12819" max="13056" width="9" style="1"/>
    <col min="13057" max="13057" width="7.21875" style="1" customWidth="1"/>
    <col min="13058" max="13060" width="7.6640625" style="1" customWidth="1"/>
    <col min="13061" max="13061" width="7.44140625" style="1" customWidth="1"/>
    <col min="13062" max="13066" width="7.6640625" style="1" customWidth="1"/>
    <col min="13067" max="13068" width="8.109375" style="1" customWidth="1"/>
    <col min="13069" max="13074" width="7.6640625" style="1" customWidth="1"/>
    <col min="13075" max="13312" width="9" style="1"/>
    <col min="13313" max="13313" width="7.21875" style="1" customWidth="1"/>
    <col min="13314" max="13316" width="7.6640625" style="1" customWidth="1"/>
    <col min="13317" max="13317" width="7.44140625" style="1" customWidth="1"/>
    <col min="13318" max="13322" width="7.6640625" style="1" customWidth="1"/>
    <col min="13323" max="13324" width="8.109375" style="1" customWidth="1"/>
    <col min="13325" max="13330" width="7.6640625" style="1" customWidth="1"/>
    <col min="13331" max="13568" width="9" style="1"/>
    <col min="13569" max="13569" width="7.21875" style="1" customWidth="1"/>
    <col min="13570" max="13572" width="7.6640625" style="1" customWidth="1"/>
    <col min="13573" max="13573" width="7.44140625" style="1" customWidth="1"/>
    <col min="13574" max="13578" width="7.6640625" style="1" customWidth="1"/>
    <col min="13579" max="13580" width="8.109375" style="1" customWidth="1"/>
    <col min="13581" max="13586" width="7.6640625" style="1" customWidth="1"/>
    <col min="13587" max="13824" width="9" style="1"/>
    <col min="13825" max="13825" width="7.21875" style="1" customWidth="1"/>
    <col min="13826" max="13828" width="7.6640625" style="1" customWidth="1"/>
    <col min="13829" max="13829" width="7.44140625" style="1" customWidth="1"/>
    <col min="13830" max="13834" width="7.6640625" style="1" customWidth="1"/>
    <col min="13835" max="13836" width="8.109375" style="1" customWidth="1"/>
    <col min="13837" max="13842" width="7.6640625" style="1" customWidth="1"/>
    <col min="13843" max="14080" width="9" style="1"/>
    <col min="14081" max="14081" width="7.21875" style="1" customWidth="1"/>
    <col min="14082" max="14084" width="7.6640625" style="1" customWidth="1"/>
    <col min="14085" max="14085" width="7.44140625" style="1" customWidth="1"/>
    <col min="14086" max="14090" width="7.6640625" style="1" customWidth="1"/>
    <col min="14091" max="14092" width="8.109375" style="1" customWidth="1"/>
    <col min="14093" max="14098" width="7.6640625" style="1" customWidth="1"/>
    <col min="14099" max="14336" width="9" style="1"/>
    <col min="14337" max="14337" width="7.21875" style="1" customWidth="1"/>
    <col min="14338" max="14340" width="7.6640625" style="1" customWidth="1"/>
    <col min="14341" max="14341" width="7.44140625" style="1" customWidth="1"/>
    <col min="14342" max="14346" width="7.6640625" style="1" customWidth="1"/>
    <col min="14347" max="14348" width="8.109375" style="1" customWidth="1"/>
    <col min="14349" max="14354" width="7.6640625" style="1" customWidth="1"/>
    <col min="14355" max="14592" width="9" style="1"/>
    <col min="14593" max="14593" width="7.21875" style="1" customWidth="1"/>
    <col min="14594" max="14596" width="7.6640625" style="1" customWidth="1"/>
    <col min="14597" max="14597" width="7.44140625" style="1" customWidth="1"/>
    <col min="14598" max="14602" width="7.6640625" style="1" customWidth="1"/>
    <col min="14603" max="14604" width="8.109375" style="1" customWidth="1"/>
    <col min="14605" max="14610" width="7.6640625" style="1" customWidth="1"/>
    <col min="14611" max="14848" width="9" style="1"/>
    <col min="14849" max="14849" width="7.21875" style="1" customWidth="1"/>
    <col min="14850" max="14852" width="7.6640625" style="1" customWidth="1"/>
    <col min="14853" max="14853" width="7.44140625" style="1" customWidth="1"/>
    <col min="14854" max="14858" width="7.6640625" style="1" customWidth="1"/>
    <col min="14859" max="14860" width="8.109375" style="1" customWidth="1"/>
    <col min="14861" max="14866" width="7.6640625" style="1" customWidth="1"/>
    <col min="14867" max="15104" width="9" style="1"/>
    <col min="15105" max="15105" width="7.21875" style="1" customWidth="1"/>
    <col min="15106" max="15108" width="7.6640625" style="1" customWidth="1"/>
    <col min="15109" max="15109" width="7.44140625" style="1" customWidth="1"/>
    <col min="15110" max="15114" width="7.6640625" style="1" customWidth="1"/>
    <col min="15115" max="15116" width="8.109375" style="1" customWidth="1"/>
    <col min="15117" max="15122" width="7.6640625" style="1" customWidth="1"/>
    <col min="15123" max="15360" width="9" style="1"/>
    <col min="15361" max="15361" width="7.21875" style="1" customWidth="1"/>
    <col min="15362" max="15364" width="7.6640625" style="1" customWidth="1"/>
    <col min="15365" max="15365" width="7.44140625" style="1" customWidth="1"/>
    <col min="15366" max="15370" width="7.6640625" style="1" customWidth="1"/>
    <col min="15371" max="15372" width="8.109375" style="1" customWidth="1"/>
    <col min="15373" max="15378" width="7.6640625" style="1" customWidth="1"/>
    <col min="15379" max="15616" width="9" style="1"/>
    <col min="15617" max="15617" width="7.21875" style="1" customWidth="1"/>
    <col min="15618" max="15620" width="7.6640625" style="1" customWidth="1"/>
    <col min="15621" max="15621" width="7.44140625" style="1" customWidth="1"/>
    <col min="15622" max="15626" width="7.6640625" style="1" customWidth="1"/>
    <col min="15627" max="15628" width="8.109375" style="1" customWidth="1"/>
    <col min="15629" max="15634" width="7.6640625" style="1" customWidth="1"/>
    <col min="15635" max="15872" width="9" style="1"/>
    <col min="15873" max="15873" width="7.21875" style="1" customWidth="1"/>
    <col min="15874" max="15876" width="7.6640625" style="1" customWidth="1"/>
    <col min="15877" max="15877" width="7.44140625" style="1" customWidth="1"/>
    <col min="15878" max="15882" width="7.6640625" style="1" customWidth="1"/>
    <col min="15883" max="15884" width="8.109375" style="1" customWidth="1"/>
    <col min="15885" max="15890" width="7.6640625" style="1" customWidth="1"/>
    <col min="15891" max="16128" width="9" style="1"/>
    <col min="16129" max="16129" width="7.21875" style="1" customWidth="1"/>
    <col min="16130" max="16132" width="7.6640625" style="1" customWidth="1"/>
    <col min="16133" max="16133" width="7.44140625" style="1" customWidth="1"/>
    <col min="16134" max="16138" width="7.6640625" style="1" customWidth="1"/>
    <col min="16139" max="16140" width="8.109375" style="1" customWidth="1"/>
    <col min="16141" max="16146" width="7.6640625" style="1" customWidth="1"/>
    <col min="16147" max="16384" width="9" style="1"/>
  </cols>
  <sheetData>
    <row r="1" spans="1:18" ht="13.65" customHeight="1" x14ac:dyDescent="0.2">
      <c r="G1" s="33" t="s">
        <v>38</v>
      </c>
      <c r="H1" s="33"/>
      <c r="I1" s="33"/>
      <c r="J1" s="33"/>
      <c r="K1" s="33"/>
      <c r="L1" s="33"/>
    </row>
    <row r="2" spans="1:18" x14ac:dyDescent="0.2">
      <c r="H2" s="34" t="s">
        <v>47</v>
      </c>
      <c r="I2" s="34"/>
      <c r="J2" s="34"/>
      <c r="K2" s="34"/>
    </row>
    <row r="5" spans="1:18" ht="13.8" thickBot="1" x14ac:dyDescent="0.25"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5" t="s">
        <v>1</v>
      </c>
      <c r="Q5" s="49"/>
      <c r="R5" s="49"/>
    </row>
    <row r="6" spans="1:18" x14ac:dyDescent="0.2">
      <c r="A6" s="36" t="s">
        <v>2</v>
      </c>
      <c r="B6" s="37" t="s">
        <v>3</v>
      </c>
      <c r="C6" s="37" t="s">
        <v>4</v>
      </c>
      <c r="D6" s="37"/>
      <c r="E6" s="37"/>
      <c r="F6" s="4" t="s">
        <v>3</v>
      </c>
      <c r="G6" s="5"/>
      <c r="H6" s="39" t="s">
        <v>5</v>
      </c>
      <c r="I6" s="40"/>
      <c r="J6" s="40"/>
      <c r="K6" s="40"/>
      <c r="L6" s="40"/>
      <c r="M6" s="40"/>
      <c r="N6" s="41"/>
      <c r="O6" s="6"/>
      <c r="P6" s="50" t="s">
        <v>6</v>
      </c>
      <c r="Q6" s="51"/>
      <c r="R6" s="52"/>
    </row>
    <row r="7" spans="1:18" x14ac:dyDescent="0.2">
      <c r="A7" s="20"/>
      <c r="B7" s="38"/>
      <c r="C7" s="38" t="s">
        <v>39</v>
      </c>
      <c r="D7" s="7" t="s">
        <v>8</v>
      </c>
      <c r="E7" s="38" t="s">
        <v>9</v>
      </c>
      <c r="F7" s="8" t="s">
        <v>10</v>
      </c>
      <c r="G7" s="38" t="s">
        <v>40</v>
      </c>
      <c r="H7" s="38"/>
      <c r="I7" s="38"/>
      <c r="J7" s="38" t="s">
        <v>12</v>
      </c>
      <c r="K7" s="38"/>
      <c r="L7" s="38"/>
      <c r="M7" s="38" t="s">
        <v>13</v>
      </c>
      <c r="N7" s="38"/>
      <c r="O7" s="38"/>
      <c r="P7" s="53"/>
      <c r="Q7" s="54"/>
      <c r="R7" s="55"/>
    </row>
    <row r="8" spans="1:18" x14ac:dyDescent="0.2">
      <c r="A8" s="20"/>
      <c r="B8" s="38"/>
      <c r="C8" s="38"/>
      <c r="D8" s="7" t="s">
        <v>41</v>
      </c>
      <c r="E8" s="44"/>
      <c r="F8" s="9" t="s">
        <v>15</v>
      </c>
      <c r="G8" s="7" t="s">
        <v>16</v>
      </c>
      <c r="H8" s="7" t="s">
        <v>17</v>
      </c>
      <c r="I8" s="7" t="s">
        <v>18</v>
      </c>
      <c r="J8" s="7" t="s">
        <v>16</v>
      </c>
      <c r="K8" s="7" t="s">
        <v>17</v>
      </c>
      <c r="L8" s="7" t="s">
        <v>18</v>
      </c>
      <c r="M8" s="7" t="s">
        <v>16</v>
      </c>
      <c r="N8" s="7" t="s">
        <v>17</v>
      </c>
      <c r="O8" s="7" t="s">
        <v>18</v>
      </c>
      <c r="P8" s="7" t="s">
        <v>16</v>
      </c>
      <c r="Q8" s="7" t="s">
        <v>17</v>
      </c>
      <c r="R8" s="10" t="s">
        <v>19</v>
      </c>
    </row>
    <row r="9" spans="1:18" x14ac:dyDescent="0.2">
      <c r="A9" s="20" t="s">
        <v>20</v>
      </c>
      <c r="B9" s="22">
        <f>SUM(B11:B26)</f>
        <v>18635</v>
      </c>
      <c r="C9" s="22">
        <v>3343</v>
      </c>
      <c r="D9" s="12">
        <v>0</v>
      </c>
      <c r="E9" s="22">
        <f>SUM(C9:D10)</f>
        <v>3618</v>
      </c>
      <c r="F9" s="22">
        <f>B9+E9</f>
        <v>22253</v>
      </c>
      <c r="G9" s="22">
        <f t="shared" ref="G9:R9" si="0">SUM(G11:G26)</f>
        <v>2786</v>
      </c>
      <c r="H9" s="22">
        <f t="shared" si="0"/>
        <v>15032</v>
      </c>
      <c r="I9" s="22">
        <f t="shared" si="0"/>
        <v>17818</v>
      </c>
      <c r="J9" s="22">
        <f t="shared" si="0"/>
        <v>0</v>
      </c>
      <c r="K9" s="22">
        <f t="shared" si="0"/>
        <v>0</v>
      </c>
      <c r="L9" s="22">
        <f t="shared" si="0"/>
        <v>0</v>
      </c>
      <c r="M9" s="22">
        <f t="shared" si="0"/>
        <v>65</v>
      </c>
      <c r="N9" s="22">
        <f t="shared" si="0"/>
        <v>518</v>
      </c>
      <c r="O9" s="22">
        <f t="shared" si="0"/>
        <v>583</v>
      </c>
      <c r="P9" s="22">
        <f t="shared" si="0"/>
        <v>2851</v>
      </c>
      <c r="Q9" s="22">
        <f t="shared" si="0"/>
        <v>15550</v>
      </c>
      <c r="R9" s="28">
        <f t="shared" si="0"/>
        <v>18401</v>
      </c>
    </row>
    <row r="10" spans="1:18" x14ac:dyDescent="0.2">
      <c r="A10" s="20"/>
      <c r="B10" s="30"/>
      <c r="C10" s="30"/>
      <c r="D10" s="12">
        <v>275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8"/>
    </row>
    <row r="11" spans="1:18" x14ac:dyDescent="0.2">
      <c r="A11" s="20" t="s">
        <v>21</v>
      </c>
      <c r="B11" s="22">
        <v>193</v>
      </c>
      <c r="C11" s="26"/>
      <c r="D11" s="26"/>
      <c r="E11" s="26"/>
      <c r="F11" s="22">
        <f>B11</f>
        <v>193</v>
      </c>
      <c r="G11" s="22">
        <v>11</v>
      </c>
      <c r="H11" s="26">
        <v>269</v>
      </c>
      <c r="I11" s="26">
        <f>SUM(G11:H12)</f>
        <v>280</v>
      </c>
      <c r="J11" s="26">
        <v>0</v>
      </c>
      <c r="K11" s="26">
        <v>0</v>
      </c>
      <c r="L11" s="26">
        <f>SUM(J11:K12)</f>
        <v>0</v>
      </c>
      <c r="M11" s="26">
        <v>3</v>
      </c>
      <c r="N11" s="26">
        <v>53</v>
      </c>
      <c r="O11" s="26">
        <f>SUM(M11:N12)</f>
        <v>56</v>
      </c>
      <c r="P11" s="26">
        <f>G11+J11+M11</f>
        <v>14</v>
      </c>
      <c r="Q11" s="26">
        <f>H11+K11+N11</f>
        <v>322</v>
      </c>
      <c r="R11" s="31">
        <f>SUM(P11:Q12)</f>
        <v>336</v>
      </c>
    </row>
    <row r="12" spans="1:18" x14ac:dyDescent="0.2">
      <c r="A12" s="20"/>
      <c r="B12" s="30"/>
      <c r="C12" s="26"/>
      <c r="D12" s="26"/>
      <c r="E12" s="26"/>
      <c r="F12" s="30"/>
      <c r="G12" s="30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32"/>
    </row>
    <row r="13" spans="1:18" x14ac:dyDescent="0.2">
      <c r="A13" s="20" t="s">
        <v>22</v>
      </c>
      <c r="B13" s="26">
        <v>225</v>
      </c>
      <c r="C13" s="26"/>
      <c r="D13" s="26"/>
      <c r="E13" s="26"/>
      <c r="F13" s="22">
        <f>B13</f>
        <v>225</v>
      </c>
      <c r="G13" s="22">
        <v>119</v>
      </c>
      <c r="H13" s="26">
        <v>1904</v>
      </c>
      <c r="I13" s="26">
        <f>SUM(G13:H14)</f>
        <v>2023</v>
      </c>
      <c r="J13" s="26">
        <v>0</v>
      </c>
      <c r="K13" s="26">
        <v>0</v>
      </c>
      <c r="L13" s="26">
        <f>SUM(J13:K14)</f>
        <v>0</v>
      </c>
      <c r="M13" s="26">
        <v>3</v>
      </c>
      <c r="N13" s="26">
        <v>52</v>
      </c>
      <c r="O13" s="26">
        <f>SUM(M13:N14)</f>
        <v>55</v>
      </c>
      <c r="P13" s="26">
        <f t="shared" ref="P13:Q13" si="1">G13+J13+M13</f>
        <v>122</v>
      </c>
      <c r="Q13" s="26">
        <f t="shared" si="1"/>
        <v>1956</v>
      </c>
      <c r="R13" s="31">
        <f>SUM(P13:Q14)</f>
        <v>2078</v>
      </c>
    </row>
    <row r="14" spans="1:18" x14ac:dyDescent="0.2">
      <c r="A14" s="20"/>
      <c r="B14" s="26"/>
      <c r="C14" s="26"/>
      <c r="D14" s="26"/>
      <c r="E14" s="26"/>
      <c r="F14" s="30"/>
      <c r="G14" s="30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32"/>
    </row>
    <row r="15" spans="1:18" x14ac:dyDescent="0.2">
      <c r="A15" s="20" t="s">
        <v>23</v>
      </c>
      <c r="B15" s="26">
        <v>5064</v>
      </c>
      <c r="C15" s="26"/>
      <c r="D15" s="26"/>
      <c r="E15" s="26"/>
      <c r="F15" s="22">
        <f>B15</f>
        <v>5064</v>
      </c>
      <c r="G15" s="22">
        <v>565</v>
      </c>
      <c r="H15" s="26">
        <v>3292</v>
      </c>
      <c r="I15" s="26">
        <f>SUM(G15:H16)</f>
        <v>3857</v>
      </c>
      <c r="J15" s="26">
        <v>0</v>
      </c>
      <c r="K15" s="26">
        <v>0</v>
      </c>
      <c r="L15" s="26">
        <f>SUM(J15:K16)</f>
        <v>0</v>
      </c>
      <c r="M15" s="26">
        <v>24</v>
      </c>
      <c r="N15" s="26">
        <v>142</v>
      </c>
      <c r="O15" s="26">
        <f>SUM(M15:N16)</f>
        <v>166</v>
      </c>
      <c r="P15" s="26">
        <f t="shared" ref="P15:Q15" si="2">G15+J15+M15</f>
        <v>589</v>
      </c>
      <c r="Q15" s="26">
        <f t="shared" si="2"/>
        <v>3434</v>
      </c>
      <c r="R15" s="31">
        <f>SUM(P15:Q16)</f>
        <v>4023</v>
      </c>
    </row>
    <row r="16" spans="1:18" x14ac:dyDescent="0.2">
      <c r="A16" s="20"/>
      <c r="B16" s="26"/>
      <c r="C16" s="26"/>
      <c r="D16" s="26"/>
      <c r="E16" s="26"/>
      <c r="F16" s="30"/>
      <c r="G16" s="30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32"/>
    </row>
    <row r="17" spans="1:18" x14ac:dyDescent="0.2">
      <c r="A17" s="20" t="s">
        <v>24</v>
      </c>
      <c r="B17" s="26">
        <v>5465</v>
      </c>
      <c r="C17" s="26"/>
      <c r="D17" s="26"/>
      <c r="E17" s="26"/>
      <c r="F17" s="22">
        <f>B17</f>
        <v>5465</v>
      </c>
      <c r="G17" s="22">
        <v>914</v>
      </c>
      <c r="H17" s="26">
        <v>3653</v>
      </c>
      <c r="I17" s="26">
        <f>SUM(G17:H18)</f>
        <v>4567</v>
      </c>
      <c r="J17" s="26">
        <v>0</v>
      </c>
      <c r="K17" s="26">
        <v>0</v>
      </c>
      <c r="L17" s="26">
        <f>SUM(J17:K18)</f>
        <v>0</v>
      </c>
      <c r="M17" s="26">
        <v>13</v>
      </c>
      <c r="N17" s="26">
        <v>67</v>
      </c>
      <c r="O17" s="26">
        <f>SUM(M17:N18)</f>
        <v>80</v>
      </c>
      <c r="P17" s="26">
        <f t="shared" ref="P17:Q17" si="3">G17+J17+M17</f>
        <v>927</v>
      </c>
      <c r="Q17" s="26">
        <f t="shared" si="3"/>
        <v>3720</v>
      </c>
      <c r="R17" s="31">
        <f>SUM(P17:Q18)</f>
        <v>4647</v>
      </c>
    </row>
    <row r="18" spans="1:18" x14ac:dyDescent="0.2">
      <c r="A18" s="20"/>
      <c r="B18" s="26"/>
      <c r="C18" s="26"/>
      <c r="D18" s="26"/>
      <c r="E18" s="26"/>
      <c r="F18" s="30"/>
      <c r="G18" s="30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32"/>
    </row>
    <row r="19" spans="1:18" x14ac:dyDescent="0.2">
      <c r="A19" s="20" t="s">
        <v>25</v>
      </c>
      <c r="B19" s="26">
        <v>3062</v>
      </c>
      <c r="C19" s="26"/>
      <c r="D19" s="26"/>
      <c r="E19" s="26"/>
      <c r="F19" s="22">
        <f>B19</f>
        <v>3062</v>
      </c>
      <c r="G19" s="22">
        <v>322</v>
      </c>
      <c r="H19" s="26">
        <v>2668</v>
      </c>
      <c r="I19" s="26">
        <f>SUM(G19:H20)</f>
        <v>2990</v>
      </c>
      <c r="J19" s="26">
        <v>0</v>
      </c>
      <c r="K19" s="26">
        <v>0</v>
      </c>
      <c r="L19" s="26">
        <f>SUM(J19:K20)</f>
        <v>0</v>
      </c>
      <c r="M19" s="26">
        <v>3</v>
      </c>
      <c r="N19" s="26">
        <v>64</v>
      </c>
      <c r="O19" s="26">
        <f>SUM(M19:N20)</f>
        <v>67</v>
      </c>
      <c r="P19" s="26">
        <f t="shared" ref="P19:Q19" si="4">G19+J19+M19</f>
        <v>325</v>
      </c>
      <c r="Q19" s="26">
        <f t="shared" si="4"/>
        <v>2732</v>
      </c>
      <c r="R19" s="31">
        <f>SUM(P19:Q20)</f>
        <v>3057</v>
      </c>
    </row>
    <row r="20" spans="1:18" x14ac:dyDescent="0.2">
      <c r="A20" s="20"/>
      <c r="B20" s="26"/>
      <c r="C20" s="26"/>
      <c r="D20" s="26"/>
      <c r="E20" s="26"/>
      <c r="F20" s="30"/>
      <c r="G20" s="30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32"/>
    </row>
    <row r="21" spans="1:18" x14ac:dyDescent="0.2">
      <c r="A21" s="20" t="s">
        <v>26</v>
      </c>
      <c r="B21" s="26">
        <v>2932</v>
      </c>
      <c r="C21" s="26"/>
      <c r="D21" s="26"/>
      <c r="E21" s="26"/>
      <c r="F21" s="22">
        <f>B21</f>
        <v>2932</v>
      </c>
      <c r="G21" s="22">
        <v>609</v>
      </c>
      <c r="H21" s="26">
        <v>826</v>
      </c>
      <c r="I21" s="26">
        <f>SUM(G21:H22)</f>
        <v>1435</v>
      </c>
      <c r="J21" s="26">
        <v>0</v>
      </c>
      <c r="K21" s="26">
        <v>0</v>
      </c>
      <c r="L21" s="26">
        <f>SUM(J21:K22)</f>
        <v>0</v>
      </c>
      <c r="M21" s="26">
        <v>14</v>
      </c>
      <c r="N21" s="26">
        <v>53</v>
      </c>
      <c r="O21" s="26">
        <f>SUM(M21:N22)</f>
        <v>67</v>
      </c>
      <c r="P21" s="26">
        <f t="shared" ref="P21:Q21" si="5">G21+J21+M21</f>
        <v>623</v>
      </c>
      <c r="Q21" s="26">
        <f t="shared" si="5"/>
        <v>879</v>
      </c>
      <c r="R21" s="31">
        <f>SUM(P21:Q22)</f>
        <v>1502</v>
      </c>
    </row>
    <row r="22" spans="1:18" x14ac:dyDescent="0.2">
      <c r="A22" s="20"/>
      <c r="B22" s="26"/>
      <c r="C22" s="26"/>
      <c r="D22" s="26"/>
      <c r="E22" s="26"/>
      <c r="F22" s="30"/>
      <c r="G22" s="30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32"/>
    </row>
    <row r="23" spans="1:18" x14ac:dyDescent="0.2">
      <c r="A23" s="20" t="s">
        <v>27</v>
      </c>
      <c r="B23" s="26">
        <v>132</v>
      </c>
      <c r="C23" s="26"/>
      <c r="D23" s="26"/>
      <c r="E23" s="26"/>
      <c r="F23" s="22">
        <f>B23</f>
        <v>132</v>
      </c>
      <c r="G23" s="22">
        <v>104</v>
      </c>
      <c r="H23" s="26">
        <v>254</v>
      </c>
      <c r="I23" s="26">
        <f>SUM(G23:H24)</f>
        <v>358</v>
      </c>
      <c r="J23" s="26">
        <v>0</v>
      </c>
      <c r="K23" s="26">
        <v>0</v>
      </c>
      <c r="L23" s="26">
        <f>SUM(J23:K24)</f>
        <v>0</v>
      </c>
      <c r="M23" s="26">
        <v>3</v>
      </c>
      <c r="N23" s="26">
        <v>42</v>
      </c>
      <c r="O23" s="26">
        <f>SUM(M23:N24)</f>
        <v>45</v>
      </c>
      <c r="P23" s="26">
        <f t="shared" ref="P23:Q23" si="6">G23+J23+M23</f>
        <v>107</v>
      </c>
      <c r="Q23" s="26">
        <f t="shared" si="6"/>
        <v>296</v>
      </c>
      <c r="R23" s="31">
        <f>SUM(P23:Q24)</f>
        <v>403</v>
      </c>
    </row>
    <row r="24" spans="1:18" x14ac:dyDescent="0.2">
      <c r="A24" s="20"/>
      <c r="B24" s="26"/>
      <c r="C24" s="26"/>
      <c r="D24" s="26"/>
      <c r="E24" s="26"/>
      <c r="F24" s="30"/>
      <c r="G24" s="30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32"/>
    </row>
    <row r="25" spans="1:18" x14ac:dyDescent="0.2">
      <c r="A25" s="20" t="s">
        <v>28</v>
      </c>
      <c r="B25" s="26">
        <v>1562</v>
      </c>
      <c r="C25" s="26"/>
      <c r="D25" s="26"/>
      <c r="E25" s="26"/>
      <c r="F25" s="26">
        <f>B25</f>
        <v>1562</v>
      </c>
      <c r="G25" s="22">
        <v>142</v>
      </c>
      <c r="H25" s="26">
        <v>2166</v>
      </c>
      <c r="I25" s="22">
        <f>SUM(G25:H26)</f>
        <v>2308</v>
      </c>
      <c r="J25" s="26">
        <v>0</v>
      </c>
      <c r="K25" s="26">
        <v>0</v>
      </c>
      <c r="L25" s="22">
        <f>SUM(J25:K26)</f>
        <v>0</v>
      </c>
      <c r="M25" s="26">
        <v>2</v>
      </c>
      <c r="N25" s="26">
        <v>45</v>
      </c>
      <c r="O25" s="22">
        <f>SUM(M25:N26)</f>
        <v>47</v>
      </c>
      <c r="P25" s="26">
        <f>G25+J25+M25</f>
        <v>144</v>
      </c>
      <c r="Q25" s="26">
        <f>H25+K25+N25</f>
        <v>2211</v>
      </c>
      <c r="R25" s="28">
        <f>SUM(P25:Q26)</f>
        <v>2355</v>
      </c>
    </row>
    <row r="26" spans="1:18" ht="13.8" thickBot="1" x14ac:dyDescent="0.25">
      <c r="A26" s="21"/>
      <c r="B26" s="27"/>
      <c r="C26" s="27"/>
      <c r="D26" s="27"/>
      <c r="E26" s="27"/>
      <c r="F26" s="27"/>
      <c r="G26" s="23"/>
      <c r="H26" s="27"/>
      <c r="I26" s="23"/>
      <c r="J26" s="27"/>
      <c r="K26" s="27"/>
      <c r="L26" s="23"/>
      <c r="M26" s="27"/>
      <c r="N26" s="27"/>
      <c r="O26" s="23"/>
      <c r="P26" s="27"/>
      <c r="Q26" s="27"/>
      <c r="R26" s="29"/>
    </row>
    <row r="29" spans="1:18" ht="13.65" customHeight="1" x14ac:dyDescent="0.2">
      <c r="B29" s="2" t="s">
        <v>29</v>
      </c>
      <c r="C29" s="46" t="s">
        <v>30</v>
      </c>
      <c r="D29" s="46"/>
      <c r="E29" s="14">
        <v>20514</v>
      </c>
      <c r="F29" s="47" t="s">
        <v>31</v>
      </c>
      <c r="G29" s="48"/>
      <c r="H29" s="13">
        <f>B9/E29</f>
        <v>0.90840401676903582</v>
      </c>
      <c r="I29" s="2"/>
      <c r="J29" s="17" t="s">
        <v>32</v>
      </c>
      <c r="K29" s="46" t="s">
        <v>42</v>
      </c>
      <c r="L29" s="46"/>
      <c r="M29" s="15">
        <v>15492</v>
      </c>
      <c r="N29" s="18" t="s">
        <v>31</v>
      </c>
      <c r="O29" s="19"/>
      <c r="P29" s="13">
        <f>H9/M29</f>
        <v>0.97030725535760387</v>
      </c>
    </row>
    <row r="30" spans="1:18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8" ht="13.65" customHeight="1" x14ac:dyDescent="0.2">
      <c r="B31" s="2"/>
      <c r="C31" s="46" t="s">
        <v>33</v>
      </c>
      <c r="D31" s="46"/>
      <c r="E31" s="16">
        <v>20489</v>
      </c>
      <c r="F31" s="47" t="s">
        <v>31</v>
      </c>
      <c r="G31" s="48"/>
      <c r="H31" s="13">
        <f>B9/E31</f>
        <v>0.90951242129923371</v>
      </c>
      <c r="I31" s="2"/>
      <c r="J31" s="17" t="s">
        <v>34</v>
      </c>
      <c r="K31" s="46" t="s">
        <v>42</v>
      </c>
      <c r="L31" s="46"/>
      <c r="M31" s="16">
        <v>16066</v>
      </c>
      <c r="N31" s="18" t="s">
        <v>31</v>
      </c>
      <c r="O31" s="19"/>
      <c r="P31" s="13">
        <f>H9/M31</f>
        <v>0.93564048300759373</v>
      </c>
    </row>
    <row r="32" spans="1:18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 ht="13.65" customHeight="1" x14ac:dyDescent="0.2">
      <c r="B33" s="2"/>
      <c r="C33" s="46" t="s">
        <v>35</v>
      </c>
      <c r="D33" s="46"/>
      <c r="E33" s="15">
        <v>16071</v>
      </c>
      <c r="F33" s="47" t="s">
        <v>31</v>
      </c>
      <c r="G33" s="48"/>
      <c r="H33" s="13">
        <f>Q9/E33</f>
        <v>0.9675813577250949</v>
      </c>
      <c r="I33" s="2"/>
      <c r="J33" s="2"/>
      <c r="K33" s="2"/>
      <c r="L33" s="2"/>
      <c r="M33" s="2"/>
      <c r="N33" s="2"/>
      <c r="O33" s="2"/>
      <c r="P33" s="2"/>
    </row>
    <row r="34" spans="2:16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2:16" ht="13.65" customHeight="1" x14ac:dyDescent="0.2">
      <c r="C35" s="46" t="s">
        <v>36</v>
      </c>
      <c r="D35" s="46"/>
      <c r="E35" s="16">
        <v>16654</v>
      </c>
      <c r="F35" s="47" t="s">
        <v>31</v>
      </c>
      <c r="G35" s="48"/>
      <c r="H35" s="13">
        <f>Q9/E35</f>
        <v>0.93370961931067609</v>
      </c>
    </row>
  </sheetData>
  <mergeCells count="184"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  <mergeCell ref="G1:L1"/>
    <mergeCell ref="P5:R5"/>
    <mergeCell ref="Q9:Q10"/>
    <mergeCell ref="R9:R10"/>
    <mergeCell ref="L9:L10"/>
    <mergeCell ref="M9:M10"/>
    <mergeCell ref="N9:N10"/>
    <mergeCell ref="I9:I10"/>
    <mergeCell ref="J9:J10"/>
    <mergeCell ref="K9:K10"/>
    <mergeCell ref="H2:K2"/>
    <mergeCell ref="A9:A10"/>
    <mergeCell ref="B9:B10"/>
    <mergeCell ref="C9:C10"/>
    <mergeCell ref="E9:E10"/>
    <mergeCell ref="F9:F10"/>
    <mergeCell ref="G9:G10"/>
    <mergeCell ref="H9:H10"/>
    <mergeCell ref="P11:P12"/>
    <mergeCell ref="Q11:Q12"/>
    <mergeCell ref="F11:F12"/>
    <mergeCell ref="O9:O10"/>
    <mergeCell ref="P9:P10"/>
    <mergeCell ref="R11:R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O11:O12"/>
    <mergeCell ref="M13:M14"/>
    <mergeCell ref="N13:N14"/>
    <mergeCell ref="O13:O14"/>
    <mergeCell ref="A11:A12"/>
    <mergeCell ref="B11:B12"/>
    <mergeCell ref="C11:C12"/>
    <mergeCell ref="D11:D12"/>
    <mergeCell ref="E11:E12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21:A22"/>
    <mergeCell ref="B21:B22"/>
    <mergeCell ref="C21:C22"/>
    <mergeCell ref="D21:D22"/>
    <mergeCell ref="E21:E22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25:A26"/>
    <mergeCell ref="B25:B26"/>
    <mergeCell ref="C25:C26"/>
    <mergeCell ref="D25:D26"/>
    <mergeCell ref="E25:E26"/>
    <mergeCell ref="F25:F26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DCFEC-6577-481C-9BA9-2DA6ABF82788}">
  <sheetPr>
    <pageSetUpPr fitToPage="1"/>
  </sheetPr>
  <dimension ref="A1:R35"/>
  <sheetViews>
    <sheetView zoomScaleNormal="100" workbookViewId="0"/>
  </sheetViews>
  <sheetFormatPr defaultRowHeight="13.2" x14ac:dyDescent="0.2"/>
  <cols>
    <col min="1" max="1" width="7.21875" style="1" customWidth="1"/>
    <col min="2" max="4" width="7.6640625" style="1" customWidth="1"/>
    <col min="5" max="5" width="7.44140625" style="1" customWidth="1"/>
    <col min="6" max="10" width="7.6640625" style="1" customWidth="1"/>
    <col min="11" max="12" width="8.109375" style="1" customWidth="1"/>
    <col min="13" max="18" width="7.6640625" style="1" customWidth="1"/>
    <col min="19" max="256" width="9" style="1"/>
    <col min="257" max="257" width="7.21875" style="1" customWidth="1"/>
    <col min="258" max="260" width="7.6640625" style="1" customWidth="1"/>
    <col min="261" max="261" width="7.44140625" style="1" customWidth="1"/>
    <col min="262" max="266" width="7.6640625" style="1" customWidth="1"/>
    <col min="267" max="268" width="8.109375" style="1" customWidth="1"/>
    <col min="269" max="274" width="7.6640625" style="1" customWidth="1"/>
    <col min="275" max="512" width="9" style="1"/>
    <col min="513" max="513" width="7.21875" style="1" customWidth="1"/>
    <col min="514" max="516" width="7.6640625" style="1" customWidth="1"/>
    <col min="517" max="517" width="7.44140625" style="1" customWidth="1"/>
    <col min="518" max="522" width="7.6640625" style="1" customWidth="1"/>
    <col min="523" max="524" width="8.109375" style="1" customWidth="1"/>
    <col min="525" max="530" width="7.6640625" style="1" customWidth="1"/>
    <col min="531" max="768" width="9" style="1"/>
    <col min="769" max="769" width="7.21875" style="1" customWidth="1"/>
    <col min="770" max="772" width="7.6640625" style="1" customWidth="1"/>
    <col min="773" max="773" width="7.44140625" style="1" customWidth="1"/>
    <col min="774" max="778" width="7.6640625" style="1" customWidth="1"/>
    <col min="779" max="780" width="8.109375" style="1" customWidth="1"/>
    <col min="781" max="786" width="7.6640625" style="1" customWidth="1"/>
    <col min="787" max="1024" width="9" style="1"/>
    <col min="1025" max="1025" width="7.21875" style="1" customWidth="1"/>
    <col min="1026" max="1028" width="7.6640625" style="1" customWidth="1"/>
    <col min="1029" max="1029" width="7.44140625" style="1" customWidth="1"/>
    <col min="1030" max="1034" width="7.6640625" style="1" customWidth="1"/>
    <col min="1035" max="1036" width="8.109375" style="1" customWidth="1"/>
    <col min="1037" max="1042" width="7.6640625" style="1" customWidth="1"/>
    <col min="1043" max="1280" width="9" style="1"/>
    <col min="1281" max="1281" width="7.21875" style="1" customWidth="1"/>
    <col min="1282" max="1284" width="7.6640625" style="1" customWidth="1"/>
    <col min="1285" max="1285" width="7.44140625" style="1" customWidth="1"/>
    <col min="1286" max="1290" width="7.6640625" style="1" customWidth="1"/>
    <col min="1291" max="1292" width="8.109375" style="1" customWidth="1"/>
    <col min="1293" max="1298" width="7.6640625" style="1" customWidth="1"/>
    <col min="1299" max="1536" width="9" style="1"/>
    <col min="1537" max="1537" width="7.21875" style="1" customWidth="1"/>
    <col min="1538" max="1540" width="7.6640625" style="1" customWidth="1"/>
    <col min="1541" max="1541" width="7.44140625" style="1" customWidth="1"/>
    <col min="1542" max="1546" width="7.6640625" style="1" customWidth="1"/>
    <col min="1547" max="1548" width="8.109375" style="1" customWidth="1"/>
    <col min="1549" max="1554" width="7.6640625" style="1" customWidth="1"/>
    <col min="1555" max="1792" width="9" style="1"/>
    <col min="1793" max="1793" width="7.21875" style="1" customWidth="1"/>
    <col min="1794" max="1796" width="7.6640625" style="1" customWidth="1"/>
    <col min="1797" max="1797" width="7.44140625" style="1" customWidth="1"/>
    <col min="1798" max="1802" width="7.6640625" style="1" customWidth="1"/>
    <col min="1803" max="1804" width="8.109375" style="1" customWidth="1"/>
    <col min="1805" max="1810" width="7.6640625" style="1" customWidth="1"/>
    <col min="1811" max="2048" width="9" style="1"/>
    <col min="2049" max="2049" width="7.21875" style="1" customWidth="1"/>
    <col min="2050" max="2052" width="7.6640625" style="1" customWidth="1"/>
    <col min="2053" max="2053" width="7.44140625" style="1" customWidth="1"/>
    <col min="2054" max="2058" width="7.6640625" style="1" customWidth="1"/>
    <col min="2059" max="2060" width="8.109375" style="1" customWidth="1"/>
    <col min="2061" max="2066" width="7.6640625" style="1" customWidth="1"/>
    <col min="2067" max="2304" width="9" style="1"/>
    <col min="2305" max="2305" width="7.21875" style="1" customWidth="1"/>
    <col min="2306" max="2308" width="7.6640625" style="1" customWidth="1"/>
    <col min="2309" max="2309" width="7.44140625" style="1" customWidth="1"/>
    <col min="2310" max="2314" width="7.6640625" style="1" customWidth="1"/>
    <col min="2315" max="2316" width="8.109375" style="1" customWidth="1"/>
    <col min="2317" max="2322" width="7.6640625" style="1" customWidth="1"/>
    <col min="2323" max="2560" width="9" style="1"/>
    <col min="2561" max="2561" width="7.21875" style="1" customWidth="1"/>
    <col min="2562" max="2564" width="7.6640625" style="1" customWidth="1"/>
    <col min="2565" max="2565" width="7.44140625" style="1" customWidth="1"/>
    <col min="2566" max="2570" width="7.6640625" style="1" customWidth="1"/>
    <col min="2571" max="2572" width="8.109375" style="1" customWidth="1"/>
    <col min="2573" max="2578" width="7.6640625" style="1" customWidth="1"/>
    <col min="2579" max="2816" width="9" style="1"/>
    <col min="2817" max="2817" width="7.21875" style="1" customWidth="1"/>
    <col min="2818" max="2820" width="7.6640625" style="1" customWidth="1"/>
    <col min="2821" max="2821" width="7.44140625" style="1" customWidth="1"/>
    <col min="2822" max="2826" width="7.6640625" style="1" customWidth="1"/>
    <col min="2827" max="2828" width="8.109375" style="1" customWidth="1"/>
    <col min="2829" max="2834" width="7.6640625" style="1" customWidth="1"/>
    <col min="2835" max="3072" width="9" style="1"/>
    <col min="3073" max="3073" width="7.21875" style="1" customWidth="1"/>
    <col min="3074" max="3076" width="7.6640625" style="1" customWidth="1"/>
    <col min="3077" max="3077" width="7.44140625" style="1" customWidth="1"/>
    <col min="3078" max="3082" width="7.6640625" style="1" customWidth="1"/>
    <col min="3083" max="3084" width="8.109375" style="1" customWidth="1"/>
    <col min="3085" max="3090" width="7.6640625" style="1" customWidth="1"/>
    <col min="3091" max="3328" width="9" style="1"/>
    <col min="3329" max="3329" width="7.21875" style="1" customWidth="1"/>
    <col min="3330" max="3332" width="7.6640625" style="1" customWidth="1"/>
    <col min="3333" max="3333" width="7.44140625" style="1" customWidth="1"/>
    <col min="3334" max="3338" width="7.6640625" style="1" customWidth="1"/>
    <col min="3339" max="3340" width="8.109375" style="1" customWidth="1"/>
    <col min="3341" max="3346" width="7.6640625" style="1" customWidth="1"/>
    <col min="3347" max="3584" width="9" style="1"/>
    <col min="3585" max="3585" width="7.21875" style="1" customWidth="1"/>
    <col min="3586" max="3588" width="7.6640625" style="1" customWidth="1"/>
    <col min="3589" max="3589" width="7.44140625" style="1" customWidth="1"/>
    <col min="3590" max="3594" width="7.6640625" style="1" customWidth="1"/>
    <col min="3595" max="3596" width="8.109375" style="1" customWidth="1"/>
    <col min="3597" max="3602" width="7.6640625" style="1" customWidth="1"/>
    <col min="3603" max="3840" width="9" style="1"/>
    <col min="3841" max="3841" width="7.21875" style="1" customWidth="1"/>
    <col min="3842" max="3844" width="7.6640625" style="1" customWidth="1"/>
    <col min="3845" max="3845" width="7.44140625" style="1" customWidth="1"/>
    <col min="3846" max="3850" width="7.6640625" style="1" customWidth="1"/>
    <col min="3851" max="3852" width="8.109375" style="1" customWidth="1"/>
    <col min="3853" max="3858" width="7.6640625" style="1" customWidth="1"/>
    <col min="3859" max="4096" width="9" style="1"/>
    <col min="4097" max="4097" width="7.21875" style="1" customWidth="1"/>
    <col min="4098" max="4100" width="7.6640625" style="1" customWidth="1"/>
    <col min="4101" max="4101" width="7.44140625" style="1" customWidth="1"/>
    <col min="4102" max="4106" width="7.6640625" style="1" customWidth="1"/>
    <col min="4107" max="4108" width="8.109375" style="1" customWidth="1"/>
    <col min="4109" max="4114" width="7.6640625" style="1" customWidth="1"/>
    <col min="4115" max="4352" width="9" style="1"/>
    <col min="4353" max="4353" width="7.21875" style="1" customWidth="1"/>
    <col min="4354" max="4356" width="7.6640625" style="1" customWidth="1"/>
    <col min="4357" max="4357" width="7.44140625" style="1" customWidth="1"/>
    <col min="4358" max="4362" width="7.6640625" style="1" customWidth="1"/>
    <col min="4363" max="4364" width="8.109375" style="1" customWidth="1"/>
    <col min="4365" max="4370" width="7.6640625" style="1" customWidth="1"/>
    <col min="4371" max="4608" width="9" style="1"/>
    <col min="4609" max="4609" width="7.21875" style="1" customWidth="1"/>
    <col min="4610" max="4612" width="7.6640625" style="1" customWidth="1"/>
    <col min="4613" max="4613" width="7.44140625" style="1" customWidth="1"/>
    <col min="4614" max="4618" width="7.6640625" style="1" customWidth="1"/>
    <col min="4619" max="4620" width="8.109375" style="1" customWidth="1"/>
    <col min="4621" max="4626" width="7.6640625" style="1" customWidth="1"/>
    <col min="4627" max="4864" width="9" style="1"/>
    <col min="4865" max="4865" width="7.21875" style="1" customWidth="1"/>
    <col min="4866" max="4868" width="7.6640625" style="1" customWidth="1"/>
    <col min="4869" max="4869" width="7.44140625" style="1" customWidth="1"/>
    <col min="4870" max="4874" width="7.6640625" style="1" customWidth="1"/>
    <col min="4875" max="4876" width="8.109375" style="1" customWidth="1"/>
    <col min="4877" max="4882" width="7.6640625" style="1" customWidth="1"/>
    <col min="4883" max="5120" width="9" style="1"/>
    <col min="5121" max="5121" width="7.21875" style="1" customWidth="1"/>
    <col min="5122" max="5124" width="7.6640625" style="1" customWidth="1"/>
    <col min="5125" max="5125" width="7.44140625" style="1" customWidth="1"/>
    <col min="5126" max="5130" width="7.6640625" style="1" customWidth="1"/>
    <col min="5131" max="5132" width="8.109375" style="1" customWidth="1"/>
    <col min="5133" max="5138" width="7.6640625" style="1" customWidth="1"/>
    <col min="5139" max="5376" width="9" style="1"/>
    <col min="5377" max="5377" width="7.21875" style="1" customWidth="1"/>
    <col min="5378" max="5380" width="7.6640625" style="1" customWidth="1"/>
    <col min="5381" max="5381" width="7.44140625" style="1" customWidth="1"/>
    <col min="5382" max="5386" width="7.6640625" style="1" customWidth="1"/>
    <col min="5387" max="5388" width="8.109375" style="1" customWidth="1"/>
    <col min="5389" max="5394" width="7.6640625" style="1" customWidth="1"/>
    <col min="5395" max="5632" width="9" style="1"/>
    <col min="5633" max="5633" width="7.21875" style="1" customWidth="1"/>
    <col min="5634" max="5636" width="7.6640625" style="1" customWidth="1"/>
    <col min="5637" max="5637" width="7.44140625" style="1" customWidth="1"/>
    <col min="5638" max="5642" width="7.6640625" style="1" customWidth="1"/>
    <col min="5643" max="5644" width="8.109375" style="1" customWidth="1"/>
    <col min="5645" max="5650" width="7.6640625" style="1" customWidth="1"/>
    <col min="5651" max="5888" width="9" style="1"/>
    <col min="5889" max="5889" width="7.21875" style="1" customWidth="1"/>
    <col min="5890" max="5892" width="7.6640625" style="1" customWidth="1"/>
    <col min="5893" max="5893" width="7.44140625" style="1" customWidth="1"/>
    <col min="5894" max="5898" width="7.6640625" style="1" customWidth="1"/>
    <col min="5899" max="5900" width="8.109375" style="1" customWidth="1"/>
    <col min="5901" max="5906" width="7.6640625" style="1" customWidth="1"/>
    <col min="5907" max="6144" width="9" style="1"/>
    <col min="6145" max="6145" width="7.21875" style="1" customWidth="1"/>
    <col min="6146" max="6148" width="7.6640625" style="1" customWidth="1"/>
    <col min="6149" max="6149" width="7.44140625" style="1" customWidth="1"/>
    <col min="6150" max="6154" width="7.6640625" style="1" customWidth="1"/>
    <col min="6155" max="6156" width="8.109375" style="1" customWidth="1"/>
    <col min="6157" max="6162" width="7.6640625" style="1" customWidth="1"/>
    <col min="6163" max="6400" width="9" style="1"/>
    <col min="6401" max="6401" width="7.21875" style="1" customWidth="1"/>
    <col min="6402" max="6404" width="7.6640625" style="1" customWidth="1"/>
    <col min="6405" max="6405" width="7.44140625" style="1" customWidth="1"/>
    <col min="6406" max="6410" width="7.6640625" style="1" customWidth="1"/>
    <col min="6411" max="6412" width="8.109375" style="1" customWidth="1"/>
    <col min="6413" max="6418" width="7.6640625" style="1" customWidth="1"/>
    <col min="6419" max="6656" width="9" style="1"/>
    <col min="6657" max="6657" width="7.21875" style="1" customWidth="1"/>
    <col min="6658" max="6660" width="7.6640625" style="1" customWidth="1"/>
    <col min="6661" max="6661" width="7.44140625" style="1" customWidth="1"/>
    <col min="6662" max="6666" width="7.6640625" style="1" customWidth="1"/>
    <col min="6667" max="6668" width="8.109375" style="1" customWidth="1"/>
    <col min="6669" max="6674" width="7.6640625" style="1" customWidth="1"/>
    <col min="6675" max="6912" width="9" style="1"/>
    <col min="6913" max="6913" width="7.21875" style="1" customWidth="1"/>
    <col min="6914" max="6916" width="7.6640625" style="1" customWidth="1"/>
    <col min="6917" max="6917" width="7.44140625" style="1" customWidth="1"/>
    <col min="6918" max="6922" width="7.6640625" style="1" customWidth="1"/>
    <col min="6923" max="6924" width="8.109375" style="1" customWidth="1"/>
    <col min="6925" max="6930" width="7.6640625" style="1" customWidth="1"/>
    <col min="6931" max="7168" width="9" style="1"/>
    <col min="7169" max="7169" width="7.21875" style="1" customWidth="1"/>
    <col min="7170" max="7172" width="7.6640625" style="1" customWidth="1"/>
    <col min="7173" max="7173" width="7.44140625" style="1" customWidth="1"/>
    <col min="7174" max="7178" width="7.6640625" style="1" customWidth="1"/>
    <col min="7179" max="7180" width="8.109375" style="1" customWidth="1"/>
    <col min="7181" max="7186" width="7.6640625" style="1" customWidth="1"/>
    <col min="7187" max="7424" width="9" style="1"/>
    <col min="7425" max="7425" width="7.21875" style="1" customWidth="1"/>
    <col min="7426" max="7428" width="7.6640625" style="1" customWidth="1"/>
    <col min="7429" max="7429" width="7.44140625" style="1" customWidth="1"/>
    <col min="7430" max="7434" width="7.6640625" style="1" customWidth="1"/>
    <col min="7435" max="7436" width="8.109375" style="1" customWidth="1"/>
    <col min="7437" max="7442" width="7.6640625" style="1" customWidth="1"/>
    <col min="7443" max="7680" width="9" style="1"/>
    <col min="7681" max="7681" width="7.21875" style="1" customWidth="1"/>
    <col min="7682" max="7684" width="7.6640625" style="1" customWidth="1"/>
    <col min="7685" max="7685" width="7.44140625" style="1" customWidth="1"/>
    <col min="7686" max="7690" width="7.6640625" style="1" customWidth="1"/>
    <col min="7691" max="7692" width="8.109375" style="1" customWidth="1"/>
    <col min="7693" max="7698" width="7.6640625" style="1" customWidth="1"/>
    <col min="7699" max="7936" width="9" style="1"/>
    <col min="7937" max="7937" width="7.21875" style="1" customWidth="1"/>
    <col min="7938" max="7940" width="7.6640625" style="1" customWidth="1"/>
    <col min="7941" max="7941" width="7.44140625" style="1" customWidth="1"/>
    <col min="7942" max="7946" width="7.6640625" style="1" customWidth="1"/>
    <col min="7947" max="7948" width="8.109375" style="1" customWidth="1"/>
    <col min="7949" max="7954" width="7.6640625" style="1" customWidth="1"/>
    <col min="7955" max="8192" width="9" style="1"/>
    <col min="8193" max="8193" width="7.21875" style="1" customWidth="1"/>
    <col min="8194" max="8196" width="7.6640625" style="1" customWidth="1"/>
    <col min="8197" max="8197" width="7.44140625" style="1" customWidth="1"/>
    <col min="8198" max="8202" width="7.6640625" style="1" customWidth="1"/>
    <col min="8203" max="8204" width="8.109375" style="1" customWidth="1"/>
    <col min="8205" max="8210" width="7.6640625" style="1" customWidth="1"/>
    <col min="8211" max="8448" width="9" style="1"/>
    <col min="8449" max="8449" width="7.21875" style="1" customWidth="1"/>
    <col min="8450" max="8452" width="7.6640625" style="1" customWidth="1"/>
    <col min="8453" max="8453" width="7.44140625" style="1" customWidth="1"/>
    <col min="8454" max="8458" width="7.6640625" style="1" customWidth="1"/>
    <col min="8459" max="8460" width="8.109375" style="1" customWidth="1"/>
    <col min="8461" max="8466" width="7.6640625" style="1" customWidth="1"/>
    <col min="8467" max="8704" width="9" style="1"/>
    <col min="8705" max="8705" width="7.21875" style="1" customWidth="1"/>
    <col min="8706" max="8708" width="7.6640625" style="1" customWidth="1"/>
    <col min="8709" max="8709" width="7.44140625" style="1" customWidth="1"/>
    <col min="8710" max="8714" width="7.6640625" style="1" customWidth="1"/>
    <col min="8715" max="8716" width="8.109375" style="1" customWidth="1"/>
    <col min="8717" max="8722" width="7.6640625" style="1" customWidth="1"/>
    <col min="8723" max="8960" width="9" style="1"/>
    <col min="8961" max="8961" width="7.21875" style="1" customWidth="1"/>
    <col min="8962" max="8964" width="7.6640625" style="1" customWidth="1"/>
    <col min="8965" max="8965" width="7.44140625" style="1" customWidth="1"/>
    <col min="8966" max="8970" width="7.6640625" style="1" customWidth="1"/>
    <col min="8971" max="8972" width="8.109375" style="1" customWidth="1"/>
    <col min="8973" max="8978" width="7.6640625" style="1" customWidth="1"/>
    <col min="8979" max="9216" width="9" style="1"/>
    <col min="9217" max="9217" width="7.21875" style="1" customWidth="1"/>
    <col min="9218" max="9220" width="7.6640625" style="1" customWidth="1"/>
    <col min="9221" max="9221" width="7.44140625" style="1" customWidth="1"/>
    <col min="9222" max="9226" width="7.6640625" style="1" customWidth="1"/>
    <col min="9227" max="9228" width="8.109375" style="1" customWidth="1"/>
    <col min="9229" max="9234" width="7.6640625" style="1" customWidth="1"/>
    <col min="9235" max="9472" width="9" style="1"/>
    <col min="9473" max="9473" width="7.21875" style="1" customWidth="1"/>
    <col min="9474" max="9476" width="7.6640625" style="1" customWidth="1"/>
    <col min="9477" max="9477" width="7.44140625" style="1" customWidth="1"/>
    <col min="9478" max="9482" width="7.6640625" style="1" customWidth="1"/>
    <col min="9483" max="9484" width="8.109375" style="1" customWidth="1"/>
    <col min="9485" max="9490" width="7.6640625" style="1" customWidth="1"/>
    <col min="9491" max="9728" width="9" style="1"/>
    <col min="9729" max="9729" width="7.21875" style="1" customWidth="1"/>
    <col min="9730" max="9732" width="7.6640625" style="1" customWidth="1"/>
    <col min="9733" max="9733" width="7.44140625" style="1" customWidth="1"/>
    <col min="9734" max="9738" width="7.6640625" style="1" customWidth="1"/>
    <col min="9739" max="9740" width="8.109375" style="1" customWidth="1"/>
    <col min="9741" max="9746" width="7.6640625" style="1" customWidth="1"/>
    <col min="9747" max="9984" width="9" style="1"/>
    <col min="9985" max="9985" width="7.21875" style="1" customWidth="1"/>
    <col min="9986" max="9988" width="7.6640625" style="1" customWidth="1"/>
    <col min="9989" max="9989" width="7.44140625" style="1" customWidth="1"/>
    <col min="9990" max="9994" width="7.6640625" style="1" customWidth="1"/>
    <col min="9995" max="9996" width="8.109375" style="1" customWidth="1"/>
    <col min="9997" max="10002" width="7.6640625" style="1" customWidth="1"/>
    <col min="10003" max="10240" width="9" style="1"/>
    <col min="10241" max="10241" width="7.21875" style="1" customWidth="1"/>
    <col min="10242" max="10244" width="7.6640625" style="1" customWidth="1"/>
    <col min="10245" max="10245" width="7.44140625" style="1" customWidth="1"/>
    <col min="10246" max="10250" width="7.6640625" style="1" customWidth="1"/>
    <col min="10251" max="10252" width="8.109375" style="1" customWidth="1"/>
    <col min="10253" max="10258" width="7.6640625" style="1" customWidth="1"/>
    <col min="10259" max="10496" width="9" style="1"/>
    <col min="10497" max="10497" width="7.21875" style="1" customWidth="1"/>
    <col min="10498" max="10500" width="7.6640625" style="1" customWidth="1"/>
    <col min="10501" max="10501" width="7.44140625" style="1" customWidth="1"/>
    <col min="10502" max="10506" width="7.6640625" style="1" customWidth="1"/>
    <col min="10507" max="10508" width="8.109375" style="1" customWidth="1"/>
    <col min="10509" max="10514" width="7.6640625" style="1" customWidth="1"/>
    <col min="10515" max="10752" width="9" style="1"/>
    <col min="10753" max="10753" width="7.21875" style="1" customWidth="1"/>
    <col min="10754" max="10756" width="7.6640625" style="1" customWidth="1"/>
    <col min="10757" max="10757" width="7.44140625" style="1" customWidth="1"/>
    <col min="10758" max="10762" width="7.6640625" style="1" customWidth="1"/>
    <col min="10763" max="10764" width="8.109375" style="1" customWidth="1"/>
    <col min="10765" max="10770" width="7.6640625" style="1" customWidth="1"/>
    <col min="10771" max="11008" width="9" style="1"/>
    <col min="11009" max="11009" width="7.21875" style="1" customWidth="1"/>
    <col min="11010" max="11012" width="7.6640625" style="1" customWidth="1"/>
    <col min="11013" max="11013" width="7.44140625" style="1" customWidth="1"/>
    <col min="11014" max="11018" width="7.6640625" style="1" customWidth="1"/>
    <col min="11019" max="11020" width="8.109375" style="1" customWidth="1"/>
    <col min="11021" max="11026" width="7.6640625" style="1" customWidth="1"/>
    <col min="11027" max="11264" width="9" style="1"/>
    <col min="11265" max="11265" width="7.21875" style="1" customWidth="1"/>
    <col min="11266" max="11268" width="7.6640625" style="1" customWidth="1"/>
    <col min="11269" max="11269" width="7.44140625" style="1" customWidth="1"/>
    <col min="11270" max="11274" width="7.6640625" style="1" customWidth="1"/>
    <col min="11275" max="11276" width="8.109375" style="1" customWidth="1"/>
    <col min="11277" max="11282" width="7.6640625" style="1" customWidth="1"/>
    <col min="11283" max="11520" width="9" style="1"/>
    <col min="11521" max="11521" width="7.21875" style="1" customWidth="1"/>
    <col min="11522" max="11524" width="7.6640625" style="1" customWidth="1"/>
    <col min="11525" max="11525" width="7.44140625" style="1" customWidth="1"/>
    <col min="11526" max="11530" width="7.6640625" style="1" customWidth="1"/>
    <col min="11531" max="11532" width="8.109375" style="1" customWidth="1"/>
    <col min="11533" max="11538" width="7.6640625" style="1" customWidth="1"/>
    <col min="11539" max="11776" width="9" style="1"/>
    <col min="11777" max="11777" width="7.21875" style="1" customWidth="1"/>
    <col min="11778" max="11780" width="7.6640625" style="1" customWidth="1"/>
    <col min="11781" max="11781" width="7.44140625" style="1" customWidth="1"/>
    <col min="11782" max="11786" width="7.6640625" style="1" customWidth="1"/>
    <col min="11787" max="11788" width="8.109375" style="1" customWidth="1"/>
    <col min="11789" max="11794" width="7.6640625" style="1" customWidth="1"/>
    <col min="11795" max="12032" width="9" style="1"/>
    <col min="12033" max="12033" width="7.21875" style="1" customWidth="1"/>
    <col min="12034" max="12036" width="7.6640625" style="1" customWidth="1"/>
    <col min="12037" max="12037" width="7.44140625" style="1" customWidth="1"/>
    <col min="12038" max="12042" width="7.6640625" style="1" customWidth="1"/>
    <col min="12043" max="12044" width="8.109375" style="1" customWidth="1"/>
    <col min="12045" max="12050" width="7.6640625" style="1" customWidth="1"/>
    <col min="12051" max="12288" width="9" style="1"/>
    <col min="12289" max="12289" width="7.21875" style="1" customWidth="1"/>
    <col min="12290" max="12292" width="7.6640625" style="1" customWidth="1"/>
    <col min="12293" max="12293" width="7.44140625" style="1" customWidth="1"/>
    <col min="12294" max="12298" width="7.6640625" style="1" customWidth="1"/>
    <col min="12299" max="12300" width="8.109375" style="1" customWidth="1"/>
    <col min="12301" max="12306" width="7.6640625" style="1" customWidth="1"/>
    <col min="12307" max="12544" width="9" style="1"/>
    <col min="12545" max="12545" width="7.21875" style="1" customWidth="1"/>
    <col min="12546" max="12548" width="7.6640625" style="1" customWidth="1"/>
    <col min="12549" max="12549" width="7.44140625" style="1" customWidth="1"/>
    <col min="12550" max="12554" width="7.6640625" style="1" customWidth="1"/>
    <col min="12555" max="12556" width="8.109375" style="1" customWidth="1"/>
    <col min="12557" max="12562" width="7.6640625" style="1" customWidth="1"/>
    <col min="12563" max="12800" width="9" style="1"/>
    <col min="12801" max="12801" width="7.21875" style="1" customWidth="1"/>
    <col min="12802" max="12804" width="7.6640625" style="1" customWidth="1"/>
    <col min="12805" max="12805" width="7.44140625" style="1" customWidth="1"/>
    <col min="12806" max="12810" width="7.6640625" style="1" customWidth="1"/>
    <col min="12811" max="12812" width="8.109375" style="1" customWidth="1"/>
    <col min="12813" max="12818" width="7.6640625" style="1" customWidth="1"/>
    <col min="12819" max="13056" width="9" style="1"/>
    <col min="13057" max="13057" width="7.21875" style="1" customWidth="1"/>
    <col min="13058" max="13060" width="7.6640625" style="1" customWidth="1"/>
    <col min="13061" max="13061" width="7.44140625" style="1" customWidth="1"/>
    <col min="13062" max="13066" width="7.6640625" style="1" customWidth="1"/>
    <col min="13067" max="13068" width="8.109375" style="1" customWidth="1"/>
    <col min="13069" max="13074" width="7.6640625" style="1" customWidth="1"/>
    <col min="13075" max="13312" width="9" style="1"/>
    <col min="13313" max="13313" width="7.21875" style="1" customWidth="1"/>
    <col min="13314" max="13316" width="7.6640625" style="1" customWidth="1"/>
    <col min="13317" max="13317" width="7.44140625" style="1" customWidth="1"/>
    <col min="13318" max="13322" width="7.6640625" style="1" customWidth="1"/>
    <col min="13323" max="13324" width="8.109375" style="1" customWidth="1"/>
    <col min="13325" max="13330" width="7.6640625" style="1" customWidth="1"/>
    <col min="13331" max="13568" width="9" style="1"/>
    <col min="13569" max="13569" width="7.21875" style="1" customWidth="1"/>
    <col min="13570" max="13572" width="7.6640625" style="1" customWidth="1"/>
    <col min="13573" max="13573" width="7.44140625" style="1" customWidth="1"/>
    <col min="13574" max="13578" width="7.6640625" style="1" customWidth="1"/>
    <col min="13579" max="13580" width="8.109375" style="1" customWidth="1"/>
    <col min="13581" max="13586" width="7.6640625" style="1" customWidth="1"/>
    <col min="13587" max="13824" width="9" style="1"/>
    <col min="13825" max="13825" width="7.21875" style="1" customWidth="1"/>
    <col min="13826" max="13828" width="7.6640625" style="1" customWidth="1"/>
    <col min="13829" max="13829" width="7.44140625" style="1" customWidth="1"/>
    <col min="13830" max="13834" width="7.6640625" style="1" customWidth="1"/>
    <col min="13835" max="13836" width="8.109375" style="1" customWidth="1"/>
    <col min="13837" max="13842" width="7.6640625" style="1" customWidth="1"/>
    <col min="13843" max="14080" width="9" style="1"/>
    <col min="14081" max="14081" width="7.21875" style="1" customWidth="1"/>
    <col min="14082" max="14084" width="7.6640625" style="1" customWidth="1"/>
    <col min="14085" max="14085" width="7.44140625" style="1" customWidth="1"/>
    <col min="14086" max="14090" width="7.6640625" style="1" customWidth="1"/>
    <col min="14091" max="14092" width="8.109375" style="1" customWidth="1"/>
    <col min="14093" max="14098" width="7.6640625" style="1" customWidth="1"/>
    <col min="14099" max="14336" width="9" style="1"/>
    <col min="14337" max="14337" width="7.21875" style="1" customWidth="1"/>
    <col min="14338" max="14340" width="7.6640625" style="1" customWidth="1"/>
    <col min="14341" max="14341" width="7.44140625" style="1" customWidth="1"/>
    <col min="14342" max="14346" width="7.6640625" style="1" customWidth="1"/>
    <col min="14347" max="14348" width="8.109375" style="1" customWidth="1"/>
    <col min="14349" max="14354" width="7.6640625" style="1" customWidth="1"/>
    <col min="14355" max="14592" width="9" style="1"/>
    <col min="14593" max="14593" width="7.21875" style="1" customWidth="1"/>
    <col min="14594" max="14596" width="7.6640625" style="1" customWidth="1"/>
    <col min="14597" max="14597" width="7.44140625" style="1" customWidth="1"/>
    <col min="14598" max="14602" width="7.6640625" style="1" customWidth="1"/>
    <col min="14603" max="14604" width="8.109375" style="1" customWidth="1"/>
    <col min="14605" max="14610" width="7.6640625" style="1" customWidth="1"/>
    <col min="14611" max="14848" width="9" style="1"/>
    <col min="14849" max="14849" width="7.21875" style="1" customWidth="1"/>
    <col min="14850" max="14852" width="7.6640625" style="1" customWidth="1"/>
    <col min="14853" max="14853" width="7.44140625" style="1" customWidth="1"/>
    <col min="14854" max="14858" width="7.6640625" style="1" customWidth="1"/>
    <col min="14859" max="14860" width="8.109375" style="1" customWidth="1"/>
    <col min="14861" max="14866" width="7.6640625" style="1" customWidth="1"/>
    <col min="14867" max="15104" width="9" style="1"/>
    <col min="15105" max="15105" width="7.21875" style="1" customWidth="1"/>
    <col min="15106" max="15108" width="7.6640625" style="1" customWidth="1"/>
    <col min="15109" max="15109" width="7.44140625" style="1" customWidth="1"/>
    <col min="15110" max="15114" width="7.6640625" style="1" customWidth="1"/>
    <col min="15115" max="15116" width="8.109375" style="1" customWidth="1"/>
    <col min="15117" max="15122" width="7.6640625" style="1" customWidth="1"/>
    <col min="15123" max="15360" width="9" style="1"/>
    <col min="15361" max="15361" width="7.21875" style="1" customWidth="1"/>
    <col min="15362" max="15364" width="7.6640625" style="1" customWidth="1"/>
    <col min="15365" max="15365" width="7.44140625" style="1" customWidth="1"/>
    <col min="15366" max="15370" width="7.6640625" style="1" customWidth="1"/>
    <col min="15371" max="15372" width="8.109375" style="1" customWidth="1"/>
    <col min="15373" max="15378" width="7.6640625" style="1" customWidth="1"/>
    <col min="15379" max="15616" width="9" style="1"/>
    <col min="15617" max="15617" width="7.21875" style="1" customWidth="1"/>
    <col min="15618" max="15620" width="7.6640625" style="1" customWidth="1"/>
    <col min="15621" max="15621" width="7.44140625" style="1" customWidth="1"/>
    <col min="15622" max="15626" width="7.6640625" style="1" customWidth="1"/>
    <col min="15627" max="15628" width="8.109375" style="1" customWidth="1"/>
    <col min="15629" max="15634" width="7.6640625" style="1" customWidth="1"/>
    <col min="15635" max="15872" width="9" style="1"/>
    <col min="15873" max="15873" width="7.21875" style="1" customWidth="1"/>
    <col min="15874" max="15876" width="7.6640625" style="1" customWidth="1"/>
    <col min="15877" max="15877" width="7.44140625" style="1" customWidth="1"/>
    <col min="15878" max="15882" width="7.6640625" style="1" customWidth="1"/>
    <col min="15883" max="15884" width="8.109375" style="1" customWidth="1"/>
    <col min="15885" max="15890" width="7.6640625" style="1" customWidth="1"/>
    <col min="15891" max="16128" width="9" style="1"/>
    <col min="16129" max="16129" width="7.21875" style="1" customWidth="1"/>
    <col min="16130" max="16132" width="7.6640625" style="1" customWidth="1"/>
    <col min="16133" max="16133" width="7.44140625" style="1" customWidth="1"/>
    <col min="16134" max="16138" width="7.6640625" style="1" customWidth="1"/>
    <col min="16139" max="16140" width="8.109375" style="1" customWidth="1"/>
    <col min="16141" max="16146" width="7.6640625" style="1" customWidth="1"/>
    <col min="16147" max="16384" width="9" style="1"/>
  </cols>
  <sheetData>
    <row r="1" spans="1:18" ht="13.65" customHeight="1" x14ac:dyDescent="0.2">
      <c r="G1" s="33" t="s">
        <v>38</v>
      </c>
      <c r="H1" s="33"/>
      <c r="I1" s="33"/>
      <c r="J1" s="33"/>
      <c r="K1" s="33"/>
      <c r="L1" s="33"/>
    </row>
    <row r="2" spans="1:18" x14ac:dyDescent="0.2">
      <c r="H2" s="34" t="s">
        <v>48</v>
      </c>
      <c r="I2" s="34"/>
      <c r="J2" s="34"/>
      <c r="K2" s="34"/>
    </row>
    <row r="5" spans="1:18" ht="13.8" thickBot="1" x14ac:dyDescent="0.25"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5" t="s">
        <v>1</v>
      </c>
      <c r="Q5" s="49"/>
      <c r="R5" s="49"/>
    </row>
    <row r="6" spans="1:18" x14ac:dyDescent="0.2">
      <c r="A6" s="36" t="s">
        <v>2</v>
      </c>
      <c r="B6" s="37" t="s">
        <v>3</v>
      </c>
      <c r="C6" s="37" t="s">
        <v>4</v>
      </c>
      <c r="D6" s="37"/>
      <c r="E6" s="37"/>
      <c r="F6" s="4" t="s">
        <v>3</v>
      </c>
      <c r="G6" s="5"/>
      <c r="H6" s="39" t="s">
        <v>5</v>
      </c>
      <c r="I6" s="40"/>
      <c r="J6" s="40"/>
      <c r="K6" s="40"/>
      <c r="L6" s="40"/>
      <c r="M6" s="40"/>
      <c r="N6" s="41"/>
      <c r="O6" s="6"/>
      <c r="P6" s="50" t="s">
        <v>6</v>
      </c>
      <c r="Q6" s="51"/>
      <c r="R6" s="52"/>
    </row>
    <row r="7" spans="1:18" x14ac:dyDescent="0.2">
      <c r="A7" s="20"/>
      <c r="B7" s="38"/>
      <c r="C7" s="38" t="s">
        <v>39</v>
      </c>
      <c r="D7" s="7" t="s">
        <v>8</v>
      </c>
      <c r="E7" s="38" t="s">
        <v>9</v>
      </c>
      <c r="F7" s="8" t="s">
        <v>10</v>
      </c>
      <c r="G7" s="38" t="s">
        <v>40</v>
      </c>
      <c r="H7" s="38"/>
      <c r="I7" s="38"/>
      <c r="J7" s="38" t="s">
        <v>12</v>
      </c>
      <c r="K7" s="38"/>
      <c r="L7" s="38"/>
      <c r="M7" s="38" t="s">
        <v>13</v>
      </c>
      <c r="N7" s="38"/>
      <c r="O7" s="38"/>
      <c r="P7" s="53"/>
      <c r="Q7" s="54"/>
      <c r="R7" s="55"/>
    </row>
    <row r="8" spans="1:18" x14ac:dyDescent="0.2">
      <c r="A8" s="20"/>
      <c r="B8" s="38"/>
      <c r="C8" s="38"/>
      <c r="D8" s="7" t="s">
        <v>41</v>
      </c>
      <c r="E8" s="44"/>
      <c r="F8" s="9" t="s">
        <v>15</v>
      </c>
      <c r="G8" s="7" t="s">
        <v>16</v>
      </c>
      <c r="H8" s="7" t="s">
        <v>17</v>
      </c>
      <c r="I8" s="7" t="s">
        <v>18</v>
      </c>
      <c r="J8" s="7" t="s">
        <v>16</v>
      </c>
      <c r="K8" s="7" t="s">
        <v>17</v>
      </c>
      <c r="L8" s="7" t="s">
        <v>18</v>
      </c>
      <c r="M8" s="7" t="s">
        <v>16</v>
      </c>
      <c r="N8" s="7" t="s">
        <v>17</v>
      </c>
      <c r="O8" s="7" t="s">
        <v>18</v>
      </c>
      <c r="P8" s="7" t="s">
        <v>16</v>
      </c>
      <c r="Q8" s="7" t="s">
        <v>17</v>
      </c>
      <c r="R8" s="10" t="s">
        <v>19</v>
      </c>
    </row>
    <row r="9" spans="1:18" x14ac:dyDescent="0.2">
      <c r="A9" s="20" t="s">
        <v>20</v>
      </c>
      <c r="B9" s="22">
        <f>SUM(B11:B26)</f>
        <v>18444</v>
      </c>
      <c r="C9" s="22">
        <v>3291</v>
      </c>
      <c r="D9" s="12">
        <v>0</v>
      </c>
      <c r="E9" s="22">
        <f>SUM(C9:D10)</f>
        <v>3540</v>
      </c>
      <c r="F9" s="22">
        <f>B9+E9</f>
        <v>21984</v>
      </c>
      <c r="G9" s="22">
        <f t="shared" ref="G9:R9" si="0">SUM(G11:G26)</f>
        <v>2443</v>
      </c>
      <c r="H9" s="22">
        <f t="shared" si="0"/>
        <v>14143</v>
      </c>
      <c r="I9" s="22">
        <f t="shared" si="0"/>
        <v>16586</v>
      </c>
      <c r="J9" s="22">
        <f t="shared" si="0"/>
        <v>0</v>
      </c>
      <c r="K9" s="22">
        <f t="shared" si="0"/>
        <v>0</v>
      </c>
      <c r="L9" s="22">
        <f t="shared" si="0"/>
        <v>0</v>
      </c>
      <c r="M9" s="22">
        <f t="shared" si="0"/>
        <v>61</v>
      </c>
      <c r="N9" s="22">
        <f t="shared" si="0"/>
        <v>495</v>
      </c>
      <c r="O9" s="22">
        <f t="shared" si="0"/>
        <v>556</v>
      </c>
      <c r="P9" s="22">
        <f t="shared" si="0"/>
        <v>2504</v>
      </c>
      <c r="Q9" s="22">
        <f t="shared" si="0"/>
        <v>14638</v>
      </c>
      <c r="R9" s="28">
        <f t="shared" si="0"/>
        <v>17142</v>
      </c>
    </row>
    <row r="10" spans="1:18" x14ac:dyDescent="0.2">
      <c r="A10" s="20"/>
      <c r="B10" s="30"/>
      <c r="C10" s="30"/>
      <c r="D10" s="12">
        <v>249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8"/>
    </row>
    <row r="11" spans="1:18" x14ac:dyDescent="0.2">
      <c r="A11" s="20" t="s">
        <v>21</v>
      </c>
      <c r="B11" s="22">
        <v>198</v>
      </c>
      <c r="C11" s="26"/>
      <c r="D11" s="26"/>
      <c r="E11" s="26"/>
      <c r="F11" s="22">
        <f>B11</f>
        <v>198</v>
      </c>
      <c r="G11" s="22">
        <v>11</v>
      </c>
      <c r="H11" s="26">
        <v>268</v>
      </c>
      <c r="I11" s="26">
        <f>SUM(G11:H12)</f>
        <v>279</v>
      </c>
      <c r="J11" s="26">
        <v>0</v>
      </c>
      <c r="K11" s="26">
        <v>0</v>
      </c>
      <c r="L11" s="26">
        <f>SUM(J11:K12)</f>
        <v>0</v>
      </c>
      <c r="M11" s="26">
        <v>3</v>
      </c>
      <c r="N11" s="26">
        <v>52</v>
      </c>
      <c r="O11" s="26">
        <f>SUM(M11:N12)</f>
        <v>55</v>
      </c>
      <c r="P11" s="26">
        <f>G11+J11+M11</f>
        <v>14</v>
      </c>
      <c r="Q11" s="26">
        <f>H11+K11+N11</f>
        <v>320</v>
      </c>
      <c r="R11" s="31">
        <f>SUM(P11:Q12)</f>
        <v>334</v>
      </c>
    </row>
    <row r="12" spans="1:18" x14ac:dyDescent="0.2">
      <c r="A12" s="20"/>
      <c r="B12" s="30"/>
      <c r="C12" s="26"/>
      <c r="D12" s="26"/>
      <c r="E12" s="26"/>
      <c r="F12" s="30"/>
      <c r="G12" s="30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32"/>
    </row>
    <row r="13" spans="1:18" x14ac:dyDescent="0.2">
      <c r="A13" s="20" t="s">
        <v>22</v>
      </c>
      <c r="B13" s="26">
        <v>279</v>
      </c>
      <c r="C13" s="26"/>
      <c r="D13" s="26"/>
      <c r="E13" s="26"/>
      <c r="F13" s="22">
        <f>B13</f>
        <v>279</v>
      </c>
      <c r="G13" s="22">
        <v>126</v>
      </c>
      <c r="H13" s="26">
        <v>1722</v>
      </c>
      <c r="I13" s="26">
        <f>SUM(G13:H14)</f>
        <v>1848</v>
      </c>
      <c r="J13" s="26">
        <v>0</v>
      </c>
      <c r="K13" s="26">
        <v>0</v>
      </c>
      <c r="L13" s="26">
        <f>SUM(J13:K14)</f>
        <v>0</v>
      </c>
      <c r="M13" s="26">
        <v>2</v>
      </c>
      <c r="N13" s="26">
        <v>51</v>
      </c>
      <c r="O13" s="26">
        <f>SUM(M13:N14)</f>
        <v>53</v>
      </c>
      <c r="P13" s="26">
        <f t="shared" ref="P13:Q13" si="1">G13+J13+M13</f>
        <v>128</v>
      </c>
      <c r="Q13" s="26">
        <f t="shared" si="1"/>
        <v>1773</v>
      </c>
      <c r="R13" s="31">
        <f>SUM(P13:Q14)</f>
        <v>1901</v>
      </c>
    </row>
    <row r="14" spans="1:18" x14ac:dyDescent="0.2">
      <c r="A14" s="20"/>
      <c r="B14" s="26"/>
      <c r="C14" s="26"/>
      <c r="D14" s="26"/>
      <c r="E14" s="26"/>
      <c r="F14" s="30"/>
      <c r="G14" s="30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32"/>
    </row>
    <row r="15" spans="1:18" x14ac:dyDescent="0.2">
      <c r="A15" s="20" t="s">
        <v>23</v>
      </c>
      <c r="B15" s="26">
        <v>4908</v>
      </c>
      <c r="C15" s="26"/>
      <c r="D15" s="26"/>
      <c r="E15" s="26"/>
      <c r="F15" s="22">
        <f>B15</f>
        <v>4908</v>
      </c>
      <c r="G15" s="22">
        <v>543</v>
      </c>
      <c r="H15" s="26">
        <v>3290</v>
      </c>
      <c r="I15" s="26">
        <f>SUM(G15:H16)</f>
        <v>3833</v>
      </c>
      <c r="J15" s="26">
        <v>0</v>
      </c>
      <c r="K15" s="26">
        <v>0</v>
      </c>
      <c r="L15" s="26">
        <f>SUM(J15:K16)</f>
        <v>0</v>
      </c>
      <c r="M15" s="26">
        <v>23</v>
      </c>
      <c r="N15" s="26">
        <v>137</v>
      </c>
      <c r="O15" s="26">
        <f>SUM(M15:N16)</f>
        <v>160</v>
      </c>
      <c r="P15" s="26">
        <f t="shared" ref="P15:Q15" si="2">G15+J15+M15</f>
        <v>566</v>
      </c>
      <c r="Q15" s="26">
        <f t="shared" si="2"/>
        <v>3427</v>
      </c>
      <c r="R15" s="31">
        <f>SUM(P15:Q16)</f>
        <v>3993</v>
      </c>
    </row>
    <row r="16" spans="1:18" x14ac:dyDescent="0.2">
      <c r="A16" s="20"/>
      <c r="B16" s="26"/>
      <c r="C16" s="26"/>
      <c r="D16" s="26"/>
      <c r="E16" s="26"/>
      <c r="F16" s="30"/>
      <c r="G16" s="30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32"/>
    </row>
    <row r="17" spans="1:18" x14ac:dyDescent="0.2">
      <c r="A17" s="20" t="s">
        <v>24</v>
      </c>
      <c r="B17" s="26">
        <v>5634</v>
      </c>
      <c r="C17" s="26"/>
      <c r="D17" s="26"/>
      <c r="E17" s="26"/>
      <c r="F17" s="22">
        <f>B17</f>
        <v>5634</v>
      </c>
      <c r="G17" s="22">
        <v>823</v>
      </c>
      <c r="H17" s="26">
        <v>3354</v>
      </c>
      <c r="I17" s="26">
        <f>SUM(G17:H18)</f>
        <v>4177</v>
      </c>
      <c r="J17" s="26">
        <v>0</v>
      </c>
      <c r="K17" s="26">
        <v>0</v>
      </c>
      <c r="L17" s="26">
        <f>SUM(J17:K18)</f>
        <v>0</v>
      </c>
      <c r="M17" s="26">
        <v>12</v>
      </c>
      <c r="N17" s="26">
        <v>64</v>
      </c>
      <c r="O17" s="26">
        <f>SUM(M17:N18)</f>
        <v>76</v>
      </c>
      <c r="P17" s="26">
        <f t="shared" ref="P17:Q17" si="3">G17+J17+M17</f>
        <v>835</v>
      </c>
      <c r="Q17" s="26">
        <f t="shared" si="3"/>
        <v>3418</v>
      </c>
      <c r="R17" s="31">
        <f>SUM(P17:Q18)</f>
        <v>4253</v>
      </c>
    </row>
    <row r="18" spans="1:18" x14ac:dyDescent="0.2">
      <c r="A18" s="20"/>
      <c r="B18" s="26"/>
      <c r="C18" s="26"/>
      <c r="D18" s="26"/>
      <c r="E18" s="26"/>
      <c r="F18" s="30"/>
      <c r="G18" s="30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32"/>
    </row>
    <row r="19" spans="1:18" x14ac:dyDescent="0.2">
      <c r="A19" s="20" t="s">
        <v>25</v>
      </c>
      <c r="B19" s="26">
        <v>3049</v>
      </c>
      <c r="C19" s="26"/>
      <c r="D19" s="26"/>
      <c r="E19" s="26"/>
      <c r="F19" s="22">
        <f>B19</f>
        <v>3049</v>
      </c>
      <c r="G19" s="22">
        <v>323</v>
      </c>
      <c r="H19" s="26">
        <v>2571</v>
      </c>
      <c r="I19" s="26">
        <f>SUM(G19:H20)</f>
        <v>2894</v>
      </c>
      <c r="J19" s="26">
        <v>0</v>
      </c>
      <c r="K19" s="26">
        <v>0</v>
      </c>
      <c r="L19" s="26">
        <f>SUM(J19:K20)</f>
        <v>0</v>
      </c>
      <c r="M19" s="26">
        <v>4</v>
      </c>
      <c r="N19" s="26">
        <v>62</v>
      </c>
      <c r="O19" s="26">
        <f>SUM(M19:N20)</f>
        <v>66</v>
      </c>
      <c r="P19" s="26">
        <f t="shared" ref="P19:Q19" si="4">G19+J19+M19</f>
        <v>327</v>
      </c>
      <c r="Q19" s="26">
        <f t="shared" si="4"/>
        <v>2633</v>
      </c>
      <c r="R19" s="31">
        <f>SUM(P19:Q20)</f>
        <v>2960</v>
      </c>
    </row>
    <row r="20" spans="1:18" x14ac:dyDescent="0.2">
      <c r="A20" s="20"/>
      <c r="B20" s="26"/>
      <c r="C20" s="26"/>
      <c r="D20" s="26"/>
      <c r="E20" s="26"/>
      <c r="F20" s="30"/>
      <c r="G20" s="30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32"/>
    </row>
    <row r="21" spans="1:18" x14ac:dyDescent="0.2">
      <c r="A21" s="20" t="s">
        <v>26</v>
      </c>
      <c r="B21" s="26">
        <v>2956</v>
      </c>
      <c r="C21" s="26"/>
      <c r="D21" s="26"/>
      <c r="E21" s="26"/>
      <c r="F21" s="22">
        <f>B21</f>
        <v>2956</v>
      </c>
      <c r="G21" s="22">
        <v>393</v>
      </c>
      <c r="H21" s="26">
        <v>737</v>
      </c>
      <c r="I21" s="26">
        <f>SUM(G21:H22)</f>
        <v>1130</v>
      </c>
      <c r="J21" s="26">
        <v>0</v>
      </c>
      <c r="K21" s="26">
        <v>0</v>
      </c>
      <c r="L21" s="26">
        <f>SUM(J21:K22)</f>
        <v>0</v>
      </c>
      <c r="M21" s="26">
        <v>12</v>
      </c>
      <c r="N21" s="26">
        <v>54</v>
      </c>
      <c r="O21" s="26">
        <f>SUM(M21:N22)</f>
        <v>66</v>
      </c>
      <c r="P21" s="26">
        <f t="shared" ref="P21:Q21" si="5">G21+J21+M21</f>
        <v>405</v>
      </c>
      <c r="Q21" s="26">
        <f t="shared" si="5"/>
        <v>791</v>
      </c>
      <c r="R21" s="31">
        <f>SUM(P21:Q22)</f>
        <v>1196</v>
      </c>
    </row>
    <row r="22" spans="1:18" x14ac:dyDescent="0.2">
      <c r="A22" s="20"/>
      <c r="B22" s="26"/>
      <c r="C22" s="26"/>
      <c r="D22" s="26"/>
      <c r="E22" s="26"/>
      <c r="F22" s="30"/>
      <c r="G22" s="30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32"/>
    </row>
    <row r="23" spans="1:18" x14ac:dyDescent="0.2">
      <c r="A23" s="20" t="s">
        <v>27</v>
      </c>
      <c r="B23" s="26">
        <v>143</v>
      </c>
      <c r="C23" s="26"/>
      <c r="D23" s="26"/>
      <c r="E23" s="26"/>
      <c r="F23" s="22">
        <f>B23</f>
        <v>143</v>
      </c>
      <c r="G23" s="22">
        <v>87</v>
      </c>
      <c r="H23" s="26">
        <v>255</v>
      </c>
      <c r="I23" s="26">
        <f>SUM(G23:H24)</f>
        <v>342</v>
      </c>
      <c r="J23" s="26">
        <v>0</v>
      </c>
      <c r="K23" s="26">
        <v>0</v>
      </c>
      <c r="L23" s="26">
        <f>SUM(J23:K24)</f>
        <v>0</v>
      </c>
      <c r="M23" s="26">
        <v>3</v>
      </c>
      <c r="N23" s="26">
        <v>34</v>
      </c>
      <c r="O23" s="26">
        <f>SUM(M23:N24)</f>
        <v>37</v>
      </c>
      <c r="P23" s="26">
        <f t="shared" ref="P23:Q23" si="6">G23+J23+M23</f>
        <v>90</v>
      </c>
      <c r="Q23" s="26">
        <f t="shared" si="6"/>
        <v>289</v>
      </c>
      <c r="R23" s="31">
        <f>SUM(P23:Q24)</f>
        <v>379</v>
      </c>
    </row>
    <row r="24" spans="1:18" x14ac:dyDescent="0.2">
      <c r="A24" s="20"/>
      <c r="B24" s="26"/>
      <c r="C24" s="26"/>
      <c r="D24" s="26"/>
      <c r="E24" s="26"/>
      <c r="F24" s="30"/>
      <c r="G24" s="30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32"/>
    </row>
    <row r="25" spans="1:18" x14ac:dyDescent="0.2">
      <c r="A25" s="20" t="s">
        <v>28</v>
      </c>
      <c r="B25" s="26">
        <v>1277</v>
      </c>
      <c r="C25" s="26"/>
      <c r="D25" s="26"/>
      <c r="E25" s="26"/>
      <c r="F25" s="26">
        <f>B25</f>
        <v>1277</v>
      </c>
      <c r="G25" s="22">
        <v>137</v>
      </c>
      <c r="H25" s="26">
        <v>1946</v>
      </c>
      <c r="I25" s="22">
        <f>SUM(G25:H26)</f>
        <v>2083</v>
      </c>
      <c r="J25" s="26">
        <v>0</v>
      </c>
      <c r="K25" s="26">
        <v>0</v>
      </c>
      <c r="L25" s="22">
        <f>SUM(J25:K26)</f>
        <v>0</v>
      </c>
      <c r="M25" s="26">
        <v>2</v>
      </c>
      <c r="N25" s="26">
        <v>41</v>
      </c>
      <c r="O25" s="22">
        <f>SUM(M25:N26)</f>
        <v>43</v>
      </c>
      <c r="P25" s="26">
        <f>G25+J25+M25</f>
        <v>139</v>
      </c>
      <c r="Q25" s="26">
        <f>H25+K25+N25</f>
        <v>1987</v>
      </c>
      <c r="R25" s="28">
        <f>SUM(P25:Q26)</f>
        <v>2126</v>
      </c>
    </row>
    <row r="26" spans="1:18" ht="13.8" thickBot="1" x14ac:dyDescent="0.25">
      <c r="A26" s="21"/>
      <c r="B26" s="27"/>
      <c r="C26" s="27"/>
      <c r="D26" s="27"/>
      <c r="E26" s="27"/>
      <c r="F26" s="27"/>
      <c r="G26" s="23"/>
      <c r="H26" s="27"/>
      <c r="I26" s="23"/>
      <c r="J26" s="27"/>
      <c r="K26" s="27"/>
      <c r="L26" s="23"/>
      <c r="M26" s="27"/>
      <c r="N26" s="27"/>
      <c r="O26" s="23"/>
      <c r="P26" s="27"/>
      <c r="Q26" s="27"/>
      <c r="R26" s="29"/>
    </row>
    <row r="29" spans="1:18" ht="13.65" customHeight="1" x14ac:dyDescent="0.2">
      <c r="B29" s="2" t="s">
        <v>29</v>
      </c>
      <c r="C29" s="46" t="s">
        <v>30</v>
      </c>
      <c r="D29" s="46"/>
      <c r="E29" s="14">
        <v>18635</v>
      </c>
      <c r="F29" s="47" t="s">
        <v>31</v>
      </c>
      <c r="G29" s="48"/>
      <c r="H29" s="13">
        <f>B9/E29</f>
        <v>0.98975046954655221</v>
      </c>
      <c r="I29" s="2"/>
      <c r="J29" s="17" t="s">
        <v>32</v>
      </c>
      <c r="K29" s="46" t="s">
        <v>42</v>
      </c>
      <c r="L29" s="46"/>
      <c r="M29" s="15">
        <v>15032</v>
      </c>
      <c r="N29" s="18" t="s">
        <v>31</v>
      </c>
      <c r="O29" s="19"/>
      <c r="P29" s="13">
        <f>H9/M29</f>
        <v>0.94085949973390104</v>
      </c>
    </row>
    <row r="30" spans="1:18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8" ht="13.65" customHeight="1" x14ac:dyDescent="0.2">
      <c r="B31" s="2"/>
      <c r="C31" s="46" t="s">
        <v>33</v>
      </c>
      <c r="D31" s="46"/>
      <c r="E31" s="16">
        <v>20517</v>
      </c>
      <c r="F31" s="47" t="s">
        <v>31</v>
      </c>
      <c r="G31" s="48"/>
      <c r="H31" s="13">
        <f>B9/E31</f>
        <v>0.89896183652580786</v>
      </c>
      <c r="I31" s="2"/>
      <c r="J31" s="17" t="s">
        <v>34</v>
      </c>
      <c r="K31" s="46" t="s">
        <v>42</v>
      </c>
      <c r="L31" s="46"/>
      <c r="M31" s="16">
        <v>15130</v>
      </c>
      <c r="N31" s="18" t="s">
        <v>31</v>
      </c>
      <c r="O31" s="19"/>
      <c r="P31" s="13">
        <f>H9/M31</f>
        <v>0.93476536682088562</v>
      </c>
    </row>
    <row r="32" spans="1:18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 ht="13.65" customHeight="1" x14ac:dyDescent="0.2">
      <c r="B33" s="2"/>
      <c r="C33" s="46" t="s">
        <v>35</v>
      </c>
      <c r="D33" s="46"/>
      <c r="E33" s="15">
        <v>15550</v>
      </c>
      <c r="F33" s="47" t="s">
        <v>31</v>
      </c>
      <c r="G33" s="48"/>
      <c r="H33" s="13">
        <f>Q9/E33</f>
        <v>0.94135048231511254</v>
      </c>
      <c r="I33" s="2"/>
      <c r="J33" s="2"/>
      <c r="K33" s="2"/>
      <c r="L33" s="2"/>
      <c r="M33" s="2"/>
      <c r="N33" s="2"/>
      <c r="O33" s="2"/>
      <c r="P33" s="2"/>
    </row>
    <row r="34" spans="2:16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2:16" ht="13.65" customHeight="1" x14ac:dyDescent="0.2">
      <c r="C35" s="46" t="s">
        <v>36</v>
      </c>
      <c r="D35" s="46"/>
      <c r="E35" s="16">
        <v>15662</v>
      </c>
      <c r="F35" s="47" t="s">
        <v>31</v>
      </c>
      <c r="G35" s="48"/>
      <c r="H35" s="13">
        <f>Q9/E35</f>
        <v>0.93461882262801688</v>
      </c>
    </row>
  </sheetData>
  <mergeCells count="184"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  <mergeCell ref="G1:L1"/>
    <mergeCell ref="P5:R5"/>
    <mergeCell ref="Q9:Q10"/>
    <mergeCell ref="R9:R10"/>
    <mergeCell ref="L9:L10"/>
    <mergeCell ref="M9:M10"/>
    <mergeCell ref="N9:N10"/>
    <mergeCell ref="I9:I10"/>
    <mergeCell ref="J9:J10"/>
    <mergeCell ref="K9:K10"/>
    <mergeCell ref="H2:K2"/>
    <mergeCell ref="A9:A10"/>
    <mergeCell ref="B9:B10"/>
    <mergeCell ref="C9:C10"/>
    <mergeCell ref="E9:E10"/>
    <mergeCell ref="F9:F10"/>
    <mergeCell ref="G9:G10"/>
    <mergeCell ref="H9:H10"/>
    <mergeCell ref="P11:P12"/>
    <mergeCell ref="Q11:Q12"/>
    <mergeCell ref="F11:F12"/>
    <mergeCell ref="O9:O10"/>
    <mergeCell ref="P9:P10"/>
    <mergeCell ref="R11:R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O11:O12"/>
    <mergeCell ref="M13:M14"/>
    <mergeCell ref="N13:N14"/>
    <mergeCell ref="O13:O14"/>
    <mergeCell ref="A11:A12"/>
    <mergeCell ref="B11:B12"/>
    <mergeCell ref="C11:C12"/>
    <mergeCell ref="D11:D12"/>
    <mergeCell ref="E11:E12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21:A22"/>
    <mergeCell ref="B21:B22"/>
    <mergeCell ref="C21:C22"/>
    <mergeCell ref="D21:D22"/>
    <mergeCell ref="E21:E22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25:A26"/>
    <mergeCell ref="B25:B26"/>
    <mergeCell ref="C25:C26"/>
    <mergeCell ref="D25:D26"/>
    <mergeCell ref="E25:E26"/>
    <mergeCell ref="F25:F26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78266-FEBF-490F-A87A-1889CF06D109}">
  <sheetPr>
    <pageSetUpPr fitToPage="1"/>
  </sheetPr>
  <dimension ref="A1:R35"/>
  <sheetViews>
    <sheetView zoomScaleNormal="100" workbookViewId="0"/>
  </sheetViews>
  <sheetFormatPr defaultRowHeight="13.2" x14ac:dyDescent="0.2"/>
  <cols>
    <col min="1" max="1" width="7.21875" style="1" customWidth="1"/>
    <col min="2" max="4" width="7.6640625" style="1" customWidth="1"/>
    <col min="5" max="5" width="7.44140625" style="1" customWidth="1"/>
    <col min="6" max="10" width="7.6640625" style="1" customWidth="1"/>
    <col min="11" max="12" width="8.109375" style="1" customWidth="1"/>
    <col min="13" max="18" width="7.6640625" style="1" customWidth="1"/>
    <col min="19" max="256" width="9" style="1"/>
    <col min="257" max="257" width="7.21875" style="1" customWidth="1"/>
    <col min="258" max="260" width="7.6640625" style="1" customWidth="1"/>
    <col min="261" max="261" width="7.44140625" style="1" customWidth="1"/>
    <col min="262" max="266" width="7.6640625" style="1" customWidth="1"/>
    <col min="267" max="268" width="8.109375" style="1" customWidth="1"/>
    <col min="269" max="274" width="7.6640625" style="1" customWidth="1"/>
    <col min="275" max="512" width="9" style="1"/>
    <col min="513" max="513" width="7.21875" style="1" customWidth="1"/>
    <col min="514" max="516" width="7.6640625" style="1" customWidth="1"/>
    <col min="517" max="517" width="7.44140625" style="1" customWidth="1"/>
    <col min="518" max="522" width="7.6640625" style="1" customWidth="1"/>
    <col min="523" max="524" width="8.109375" style="1" customWidth="1"/>
    <col min="525" max="530" width="7.6640625" style="1" customWidth="1"/>
    <col min="531" max="768" width="9" style="1"/>
    <col min="769" max="769" width="7.21875" style="1" customWidth="1"/>
    <col min="770" max="772" width="7.6640625" style="1" customWidth="1"/>
    <col min="773" max="773" width="7.44140625" style="1" customWidth="1"/>
    <col min="774" max="778" width="7.6640625" style="1" customWidth="1"/>
    <col min="779" max="780" width="8.109375" style="1" customWidth="1"/>
    <col min="781" max="786" width="7.6640625" style="1" customWidth="1"/>
    <col min="787" max="1024" width="9" style="1"/>
    <col min="1025" max="1025" width="7.21875" style="1" customWidth="1"/>
    <col min="1026" max="1028" width="7.6640625" style="1" customWidth="1"/>
    <col min="1029" max="1029" width="7.44140625" style="1" customWidth="1"/>
    <col min="1030" max="1034" width="7.6640625" style="1" customWidth="1"/>
    <col min="1035" max="1036" width="8.109375" style="1" customWidth="1"/>
    <col min="1037" max="1042" width="7.6640625" style="1" customWidth="1"/>
    <col min="1043" max="1280" width="9" style="1"/>
    <col min="1281" max="1281" width="7.21875" style="1" customWidth="1"/>
    <col min="1282" max="1284" width="7.6640625" style="1" customWidth="1"/>
    <col min="1285" max="1285" width="7.44140625" style="1" customWidth="1"/>
    <col min="1286" max="1290" width="7.6640625" style="1" customWidth="1"/>
    <col min="1291" max="1292" width="8.109375" style="1" customWidth="1"/>
    <col min="1293" max="1298" width="7.6640625" style="1" customWidth="1"/>
    <col min="1299" max="1536" width="9" style="1"/>
    <col min="1537" max="1537" width="7.21875" style="1" customWidth="1"/>
    <col min="1538" max="1540" width="7.6640625" style="1" customWidth="1"/>
    <col min="1541" max="1541" width="7.44140625" style="1" customWidth="1"/>
    <col min="1542" max="1546" width="7.6640625" style="1" customWidth="1"/>
    <col min="1547" max="1548" width="8.109375" style="1" customWidth="1"/>
    <col min="1549" max="1554" width="7.6640625" style="1" customWidth="1"/>
    <col min="1555" max="1792" width="9" style="1"/>
    <col min="1793" max="1793" width="7.21875" style="1" customWidth="1"/>
    <col min="1794" max="1796" width="7.6640625" style="1" customWidth="1"/>
    <col min="1797" max="1797" width="7.44140625" style="1" customWidth="1"/>
    <col min="1798" max="1802" width="7.6640625" style="1" customWidth="1"/>
    <col min="1803" max="1804" width="8.109375" style="1" customWidth="1"/>
    <col min="1805" max="1810" width="7.6640625" style="1" customWidth="1"/>
    <col min="1811" max="2048" width="9" style="1"/>
    <col min="2049" max="2049" width="7.21875" style="1" customWidth="1"/>
    <col min="2050" max="2052" width="7.6640625" style="1" customWidth="1"/>
    <col min="2053" max="2053" width="7.44140625" style="1" customWidth="1"/>
    <col min="2054" max="2058" width="7.6640625" style="1" customWidth="1"/>
    <col min="2059" max="2060" width="8.109375" style="1" customWidth="1"/>
    <col min="2061" max="2066" width="7.6640625" style="1" customWidth="1"/>
    <col min="2067" max="2304" width="9" style="1"/>
    <col min="2305" max="2305" width="7.21875" style="1" customWidth="1"/>
    <col min="2306" max="2308" width="7.6640625" style="1" customWidth="1"/>
    <col min="2309" max="2309" width="7.44140625" style="1" customWidth="1"/>
    <col min="2310" max="2314" width="7.6640625" style="1" customWidth="1"/>
    <col min="2315" max="2316" width="8.109375" style="1" customWidth="1"/>
    <col min="2317" max="2322" width="7.6640625" style="1" customWidth="1"/>
    <col min="2323" max="2560" width="9" style="1"/>
    <col min="2561" max="2561" width="7.21875" style="1" customWidth="1"/>
    <col min="2562" max="2564" width="7.6640625" style="1" customWidth="1"/>
    <col min="2565" max="2565" width="7.44140625" style="1" customWidth="1"/>
    <col min="2566" max="2570" width="7.6640625" style="1" customWidth="1"/>
    <col min="2571" max="2572" width="8.109375" style="1" customWidth="1"/>
    <col min="2573" max="2578" width="7.6640625" style="1" customWidth="1"/>
    <col min="2579" max="2816" width="9" style="1"/>
    <col min="2817" max="2817" width="7.21875" style="1" customWidth="1"/>
    <col min="2818" max="2820" width="7.6640625" style="1" customWidth="1"/>
    <col min="2821" max="2821" width="7.44140625" style="1" customWidth="1"/>
    <col min="2822" max="2826" width="7.6640625" style="1" customWidth="1"/>
    <col min="2827" max="2828" width="8.109375" style="1" customWidth="1"/>
    <col min="2829" max="2834" width="7.6640625" style="1" customWidth="1"/>
    <col min="2835" max="3072" width="9" style="1"/>
    <col min="3073" max="3073" width="7.21875" style="1" customWidth="1"/>
    <col min="3074" max="3076" width="7.6640625" style="1" customWidth="1"/>
    <col min="3077" max="3077" width="7.44140625" style="1" customWidth="1"/>
    <col min="3078" max="3082" width="7.6640625" style="1" customWidth="1"/>
    <col min="3083" max="3084" width="8.109375" style="1" customWidth="1"/>
    <col min="3085" max="3090" width="7.6640625" style="1" customWidth="1"/>
    <col min="3091" max="3328" width="9" style="1"/>
    <col min="3329" max="3329" width="7.21875" style="1" customWidth="1"/>
    <col min="3330" max="3332" width="7.6640625" style="1" customWidth="1"/>
    <col min="3333" max="3333" width="7.44140625" style="1" customWidth="1"/>
    <col min="3334" max="3338" width="7.6640625" style="1" customWidth="1"/>
    <col min="3339" max="3340" width="8.109375" style="1" customWidth="1"/>
    <col min="3341" max="3346" width="7.6640625" style="1" customWidth="1"/>
    <col min="3347" max="3584" width="9" style="1"/>
    <col min="3585" max="3585" width="7.21875" style="1" customWidth="1"/>
    <col min="3586" max="3588" width="7.6640625" style="1" customWidth="1"/>
    <col min="3589" max="3589" width="7.44140625" style="1" customWidth="1"/>
    <col min="3590" max="3594" width="7.6640625" style="1" customWidth="1"/>
    <col min="3595" max="3596" width="8.109375" style="1" customWidth="1"/>
    <col min="3597" max="3602" width="7.6640625" style="1" customWidth="1"/>
    <col min="3603" max="3840" width="9" style="1"/>
    <col min="3841" max="3841" width="7.21875" style="1" customWidth="1"/>
    <col min="3842" max="3844" width="7.6640625" style="1" customWidth="1"/>
    <col min="3845" max="3845" width="7.44140625" style="1" customWidth="1"/>
    <col min="3846" max="3850" width="7.6640625" style="1" customWidth="1"/>
    <col min="3851" max="3852" width="8.109375" style="1" customWidth="1"/>
    <col min="3853" max="3858" width="7.6640625" style="1" customWidth="1"/>
    <col min="3859" max="4096" width="9" style="1"/>
    <col min="4097" max="4097" width="7.21875" style="1" customWidth="1"/>
    <col min="4098" max="4100" width="7.6640625" style="1" customWidth="1"/>
    <col min="4101" max="4101" width="7.44140625" style="1" customWidth="1"/>
    <col min="4102" max="4106" width="7.6640625" style="1" customWidth="1"/>
    <col min="4107" max="4108" width="8.109375" style="1" customWidth="1"/>
    <col min="4109" max="4114" width="7.6640625" style="1" customWidth="1"/>
    <col min="4115" max="4352" width="9" style="1"/>
    <col min="4353" max="4353" width="7.21875" style="1" customWidth="1"/>
    <col min="4354" max="4356" width="7.6640625" style="1" customWidth="1"/>
    <col min="4357" max="4357" width="7.44140625" style="1" customWidth="1"/>
    <col min="4358" max="4362" width="7.6640625" style="1" customWidth="1"/>
    <col min="4363" max="4364" width="8.109375" style="1" customWidth="1"/>
    <col min="4365" max="4370" width="7.6640625" style="1" customWidth="1"/>
    <col min="4371" max="4608" width="9" style="1"/>
    <col min="4609" max="4609" width="7.21875" style="1" customWidth="1"/>
    <col min="4610" max="4612" width="7.6640625" style="1" customWidth="1"/>
    <col min="4613" max="4613" width="7.44140625" style="1" customWidth="1"/>
    <col min="4614" max="4618" width="7.6640625" style="1" customWidth="1"/>
    <col min="4619" max="4620" width="8.109375" style="1" customWidth="1"/>
    <col min="4621" max="4626" width="7.6640625" style="1" customWidth="1"/>
    <col min="4627" max="4864" width="9" style="1"/>
    <col min="4865" max="4865" width="7.21875" style="1" customWidth="1"/>
    <col min="4866" max="4868" width="7.6640625" style="1" customWidth="1"/>
    <col min="4869" max="4869" width="7.44140625" style="1" customWidth="1"/>
    <col min="4870" max="4874" width="7.6640625" style="1" customWidth="1"/>
    <col min="4875" max="4876" width="8.109375" style="1" customWidth="1"/>
    <col min="4877" max="4882" width="7.6640625" style="1" customWidth="1"/>
    <col min="4883" max="5120" width="9" style="1"/>
    <col min="5121" max="5121" width="7.21875" style="1" customWidth="1"/>
    <col min="5122" max="5124" width="7.6640625" style="1" customWidth="1"/>
    <col min="5125" max="5125" width="7.44140625" style="1" customWidth="1"/>
    <col min="5126" max="5130" width="7.6640625" style="1" customWidth="1"/>
    <col min="5131" max="5132" width="8.109375" style="1" customWidth="1"/>
    <col min="5133" max="5138" width="7.6640625" style="1" customWidth="1"/>
    <col min="5139" max="5376" width="9" style="1"/>
    <col min="5377" max="5377" width="7.21875" style="1" customWidth="1"/>
    <col min="5378" max="5380" width="7.6640625" style="1" customWidth="1"/>
    <col min="5381" max="5381" width="7.44140625" style="1" customWidth="1"/>
    <col min="5382" max="5386" width="7.6640625" style="1" customWidth="1"/>
    <col min="5387" max="5388" width="8.109375" style="1" customWidth="1"/>
    <col min="5389" max="5394" width="7.6640625" style="1" customWidth="1"/>
    <col min="5395" max="5632" width="9" style="1"/>
    <col min="5633" max="5633" width="7.21875" style="1" customWidth="1"/>
    <col min="5634" max="5636" width="7.6640625" style="1" customWidth="1"/>
    <col min="5637" max="5637" width="7.44140625" style="1" customWidth="1"/>
    <col min="5638" max="5642" width="7.6640625" style="1" customWidth="1"/>
    <col min="5643" max="5644" width="8.109375" style="1" customWidth="1"/>
    <col min="5645" max="5650" width="7.6640625" style="1" customWidth="1"/>
    <col min="5651" max="5888" width="9" style="1"/>
    <col min="5889" max="5889" width="7.21875" style="1" customWidth="1"/>
    <col min="5890" max="5892" width="7.6640625" style="1" customWidth="1"/>
    <col min="5893" max="5893" width="7.44140625" style="1" customWidth="1"/>
    <col min="5894" max="5898" width="7.6640625" style="1" customWidth="1"/>
    <col min="5899" max="5900" width="8.109375" style="1" customWidth="1"/>
    <col min="5901" max="5906" width="7.6640625" style="1" customWidth="1"/>
    <col min="5907" max="6144" width="9" style="1"/>
    <col min="6145" max="6145" width="7.21875" style="1" customWidth="1"/>
    <col min="6146" max="6148" width="7.6640625" style="1" customWidth="1"/>
    <col min="6149" max="6149" width="7.44140625" style="1" customWidth="1"/>
    <col min="6150" max="6154" width="7.6640625" style="1" customWidth="1"/>
    <col min="6155" max="6156" width="8.109375" style="1" customWidth="1"/>
    <col min="6157" max="6162" width="7.6640625" style="1" customWidth="1"/>
    <col min="6163" max="6400" width="9" style="1"/>
    <col min="6401" max="6401" width="7.21875" style="1" customWidth="1"/>
    <col min="6402" max="6404" width="7.6640625" style="1" customWidth="1"/>
    <col min="6405" max="6405" width="7.44140625" style="1" customWidth="1"/>
    <col min="6406" max="6410" width="7.6640625" style="1" customWidth="1"/>
    <col min="6411" max="6412" width="8.109375" style="1" customWidth="1"/>
    <col min="6413" max="6418" width="7.6640625" style="1" customWidth="1"/>
    <col min="6419" max="6656" width="9" style="1"/>
    <col min="6657" max="6657" width="7.21875" style="1" customWidth="1"/>
    <col min="6658" max="6660" width="7.6640625" style="1" customWidth="1"/>
    <col min="6661" max="6661" width="7.44140625" style="1" customWidth="1"/>
    <col min="6662" max="6666" width="7.6640625" style="1" customWidth="1"/>
    <col min="6667" max="6668" width="8.109375" style="1" customWidth="1"/>
    <col min="6669" max="6674" width="7.6640625" style="1" customWidth="1"/>
    <col min="6675" max="6912" width="9" style="1"/>
    <col min="6913" max="6913" width="7.21875" style="1" customWidth="1"/>
    <col min="6914" max="6916" width="7.6640625" style="1" customWidth="1"/>
    <col min="6917" max="6917" width="7.44140625" style="1" customWidth="1"/>
    <col min="6918" max="6922" width="7.6640625" style="1" customWidth="1"/>
    <col min="6923" max="6924" width="8.109375" style="1" customWidth="1"/>
    <col min="6925" max="6930" width="7.6640625" style="1" customWidth="1"/>
    <col min="6931" max="7168" width="9" style="1"/>
    <col min="7169" max="7169" width="7.21875" style="1" customWidth="1"/>
    <col min="7170" max="7172" width="7.6640625" style="1" customWidth="1"/>
    <col min="7173" max="7173" width="7.44140625" style="1" customWidth="1"/>
    <col min="7174" max="7178" width="7.6640625" style="1" customWidth="1"/>
    <col min="7179" max="7180" width="8.109375" style="1" customWidth="1"/>
    <col min="7181" max="7186" width="7.6640625" style="1" customWidth="1"/>
    <col min="7187" max="7424" width="9" style="1"/>
    <col min="7425" max="7425" width="7.21875" style="1" customWidth="1"/>
    <col min="7426" max="7428" width="7.6640625" style="1" customWidth="1"/>
    <col min="7429" max="7429" width="7.44140625" style="1" customWidth="1"/>
    <col min="7430" max="7434" width="7.6640625" style="1" customWidth="1"/>
    <col min="7435" max="7436" width="8.109375" style="1" customWidth="1"/>
    <col min="7437" max="7442" width="7.6640625" style="1" customWidth="1"/>
    <col min="7443" max="7680" width="9" style="1"/>
    <col min="7681" max="7681" width="7.21875" style="1" customWidth="1"/>
    <col min="7682" max="7684" width="7.6640625" style="1" customWidth="1"/>
    <col min="7685" max="7685" width="7.44140625" style="1" customWidth="1"/>
    <col min="7686" max="7690" width="7.6640625" style="1" customWidth="1"/>
    <col min="7691" max="7692" width="8.109375" style="1" customWidth="1"/>
    <col min="7693" max="7698" width="7.6640625" style="1" customWidth="1"/>
    <col min="7699" max="7936" width="9" style="1"/>
    <col min="7937" max="7937" width="7.21875" style="1" customWidth="1"/>
    <col min="7938" max="7940" width="7.6640625" style="1" customWidth="1"/>
    <col min="7941" max="7941" width="7.44140625" style="1" customWidth="1"/>
    <col min="7942" max="7946" width="7.6640625" style="1" customWidth="1"/>
    <col min="7947" max="7948" width="8.109375" style="1" customWidth="1"/>
    <col min="7949" max="7954" width="7.6640625" style="1" customWidth="1"/>
    <col min="7955" max="8192" width="9" style="1"/>
    <col min="8193" max="8193" width="7.21875" style="1" customWidth="1"/>
    <col min="8194" max="8196" width="7.6640625" style="1" customWidth="1"/>
    <col min="8197" max="8197" width="7.44140625" style="1" customWidth="1"/>
    <col min="8198" max="8202" width="7.6640625" style="1" customWidth="1"/>
    <col min="8203" max="8204" width="8.109375" style="1" customWidth="1"/>
    <col min="8205" max="8210" width="7.6640625" style="1" customWidth="1"/>
    <col min="8211" max="8448" width="9" style="1"/>
    <col min="8449" max="8449" width="7.21875" style="1" customWidth="1"/>
    <col min="8450" max="8452" width="7.6640625" style="1" customWidth="1"/>
    <col min="8453" max="8453" width="7.44140625" style="1" customWidth="1"/>
    <col min="8454" max="8458" width="7.6640625" style="1" customWidth="1"/>
    <col min="8459" max="8460" width="8.109375" style="1" customWidth="1"/>
    <col min="8461" max="8466" width="7.6640625" style="1" customWidth="1"/>
    <col min="8467" max="8704" width="9" style="1"/>
    <col min="8705" max="8705" width="7.21875" style="1" customWidth="1"/>
    <col min="8706" max="8708" width="7.6640625" style="1" customWidth="1"/>
    <col min="8709" max="8709" width="7.44140625" style="1" customWidth="1"/>
    <col min="8710" max="8714" width="7.6640625" style="1" customWidth="1"/>
    <col min="8715" max="8716" width="8.109375" style="1" customWidth="1"/>
    <col min="8717" max="8722" width="7.6640625" style="1" customWidth="1"/>
    <col min="8723" max="8960" width="9" style="1"/>
    <col min="8961" max="8961" width="7.21875" style="1" customWidth="1"/>
    <col min="8962" max="8964" width="7.6640625" style="1" customWidth="1"/>
    <col min="8965" max="8965" width="7.44140625" style="1" customWidth="1"/>
    <col min="8966" max="8970" width="7.6640625" style="1" customWidth="1"/>
    <col min="8971" max="8972" width="8.109375" style="1" customWidth="1"/>
    <col min="8973" max="8978" width="7.6640625" style="1" customWidth="1"/>
    <col min="8979" max="9216" width="9" style="1"/>
    <col min="9217" max="9217" width="7.21875" style="1" customWidth="1"/>
    <col min="9218" max="9220" width="7.6640625" style="1" customWidth="1"/>
    <col min="9221" max="9221" width="7.44140625" style="1" customWidth="1"/>
    <col min="9222" max="9226" width="7.6640625" style="1" customWidth="1"/>
    <col min="9227" max="9228" width="8.109375" style="1" customWidth="1"/>
    <col min="9229" max="9234" width="7.6640625" style="1" customWidth="1"/>
    <col min="9235" max="9472" width="9" style="1"/>
    <col min="9473" max="9473" width="7.21875" style="1" customWidth="1"/>
    <col min="9474" max="9476" width="7.6640625" style="1" customWidth="1"/>
    <col min="9477" max="9477" width="7.44140625" style="1" customWidth="1"/>
    <col min="9478" max="9482" width="7.6640625" style="1" customWidth="1"/>
    <col min="9483" max="9484" width="8.109375" style="1" customWidth="1"/>
    <col min="9485" max="9490" width="7.6640625" style="1" customWidth="1"/>
    <col min="9491" max="9728" width="9" style="1"/>
    <col min="9729" max="9729" width="7.21875" style="1" customWidth="1"/>
    <col min="9730" max="9732" width="7.6640625" style="1" customWidth="1"/>
    <col min="9733" max="9733" width="7.44140625" style="1" customWidth="1"/>
    <col min="9734" max="9738" width="7.6640625" style="1" customWidth="1"/>
    <col min="9739" max="9740" width="8.109375" style="1" customWidth="1"/>
    <col min="9741" max="9746" width="7.6640625" style="1" customWidth="1"/>
    <col min="9747" max="9984" width="9" style="1"/>
    <col min="9985" max="9985" width="7.21875" style="1" customWidth="1"/>
    <col min="9986" max="9988" width="7.6640625" style="1" customWidth="1"/>
    <col min="9989" max="9989" width="7.44140625" style="1" customWidth="1"/>
    <col min="9990" max="9994" width="7.6640625" style="1" customWidth="1"/>
    <col min="9995" max="9996" width="8.109375" style="1" customWidth="1"/>
    <col min="9997" max="10002" width="7.6640625" style="1" customWidth="1"/>
    <col min="10003" max="10240" width="9" style="1"/>
    <col min="10241" max="10241" width="7.21875" style="1" customWidth="1"/>
    <col min="10242" max="10244" width="7.6640625" style="1" customWidth="1"/>
    <col min="10245" max="10245" width="7.44140625" style="1" customWidth="1"/>
    <col min="10246" max="10250" width="7.6640625" style="1" customWidth="1"/>
    <col min="10251" max="10252" width="8.109375" style="1" customWidth="1"/>
    <col min="10253" max="10258" width="7.6640625" style="1" customWidth="1"/>
    <col min="10259" max="10496" width="9" style="1"/>
    <col min="10497" max="10497" width="7.21875" style="1" customWidth="1"/>
    <col min="10498" max="10500" width="7.6640625" style="1" customWidth="1"/>
    <col min="10501" max="10501" width="7.44140625" style="1" customWidth="1"/>
    <col min="10502" max="10506" width="7.6640625" style="1" customWidth="1"/>
    <col min="10507" max="10508" width="8.109375" style="1" customWidth="1"/>
    <col min="10509" max="10514" width="7.6640625" style="1" customWidth="1"/>
    <col min="10515" max="10752" width="9" style="1"/>
    <col min="10753" max="10753" width="7.21875" style="1" customWidth="1"/>
    <col min="10754" max="10756" width="7.6640625" style="1" customWidth="1"/>
    <col min="10757" max="10757" width="7.44140625" style="1" customWidth="1"/>
    <col min="10758" max="10762" width="7.6640625" style="1" customWidth="1"/>
    <col min="10763" max="10764" width="8.109375" style="1" customWidth="1"/>
    <col min="10765" max="10770" width="7.6640625" style="1" customWidth="1"/>
    <col min="10771" max="11008" width="9" style="1"/>
    <col min="11009" max="11009" width="7.21875" style="1" customWidth="1"/>
    <col min="11010" max="11012" width="7.6640625" style="1" customWidth="1"/>
    <col min="11013" max="11013" width="7.44140625" style="1" customWidth="1"/>
    <col min="11014" max="11018" width="7.6640625" style="1" customWidth="1"/>
    <col min="11019" max="11020" width="8.109375" style="1" customWidth="1"/>
    <col min="11021" max="11026" width="7.6640625" style="1" customWidth="1"/>
    <col min="11027" max="11264" width="9" style="1"/>
    <col min="11265" max="11265" width="7.21875" style="1" customWidth="1"/>
    <col min="11266" max="11268" width="7.6640625" style="1" customWidth="1"/>
    <col min="11269" max="11269" width="7.44140625" style="1" customWidth="1"/>
    <col min="11270" max="11274" width="7.6640625" style="1" customWidth="1"/>
    <col min="11275" max="11276" width="8.109375" style="1" customWidth="1"/>
    <col min="11277" max="11282" width="7.6640625" style="1" customWidth="1"/>
    <col min="11283" max="11520" width="9" style="1"/>
    <col min="11521" max="11521" width="7.21875" style="1" customWidth="1"/>
    <col min="11522" max="11524" width="7.6640625" style="1" customWidth="1"/>
    <col min="11525" max="11525" width="7.44140625" style="1" customWidth="1"/>
    <col min="11526" max="11530" width="7.6640625" style="1" customWidth="1"/>
    <col min="11531" max="11532" width="8.109375" style="1" customWidth="1"/>
    <col min="11533" max="11538" width="7.6640625" style="1" customWidth="1"/>
    <col min="11539" max="11776" width="9" style="1"/>
    <col min="11777" max="11777" width="7.21875" style="1" customWidth="1"/>
    <col min="11778" max="11780" width="7.6640625" style="1" customWidth="1"/>
    <col min="11781" max="11781" width="7.44140625" style="1" customWidth="1"/>
    <col min="11782" max="11786" width="7.6640625" style="1" customWidth="1"/>
    <col min="11787" max="11788" width="8.109375" style="1" customWidth="1"/>
    <col min="11789" max="11794" width="7.6640625" style="1" customWidth="1"/>
    <col min="11795" max="12032" width="9" style="1"/>
    <col min="12033" max="12033" width="7.21875" style="1" customWidth="1"/>
    <col min="12034" max="12036" width="7.6640625" style="1" customWidth="1"/>
    <col min="12037" max="12037" width="7.44140625" style="1" customWidth="1"/>
    <col min="12038" max="12042" width="7.6640625" style="1" customWidth="1"/>
    <col min="12043" max="12044" width="8.109375" style="1" customWidth="1"/>
    <col min="12045" max="12050" width="7.6640625" style="1" customWidth="1"/>
    <col min="12051" max="12288" width="9" style="1"/>
    <col min="12289" max="12289" width="7.21875" style="1" customWidth="1"/>
    <col min="12290" max="12292" width="7.6640625" style="1" customWidth="1"/>
    <col min="12293" max="12293" width="7.44140625" style="1" customWidth="1"/>
    <col min="12294" max="12298" width="7.6640625" style="1" customWidth="1"/>
    <col min="12299" max="12300" width="8.109375" style="1" customWidth="1"/>
    <col min="12301" max="12306" width="7.6640625" style="1" customWidth="1"/>
    <col min="12307" max="12544" width="9" style="1"/>
    <col min="12545" max="12545" width="7.21875" style="1" customWidth="1"/>
    <col min="12546" max="12548" width="7.6640625" style="1" customWidth="1"/>
    <col min="12549" max="12549" width="7.44140625" style="1" customWidth="1"/>
    <col min="12550" max="12554" width="7.6640625" style="1" customWidth="1"/>
    <col min="12555" max="12556" width="8.109375" style="1" customWidth="1"/>
    <col min="12557" max="12562" width="7.6640625" style="1" customWidth="1"/>
    <col min="12563" max="12800" width="9" style="1"/>
    <col min="12801" max="12801" width="7.21875" style="1" customWidth="1"/>
    <col min="12802" max="12804" width="7.6640625" style="1" customWidth="1"/>
    <col min="12805" max="12805" width="7.44140625" style="1" customWidth="1"/>
    <col min="12806" max="12810" width="7.6640625" style="1" customWidth="1"/>
    <col min="12811" max="12812" width="8.109375" style="1" customWidth="1"/>
    <col min="12813" max="12818" width="7.6640625" style="1" customWidth="1"/>
    <col min="12819" max="13056" width="9" style="1"/>
    <col min="13057" max="13057" width="7.21875" style="1" customWidth="1"/>
    <col min="13058" max="13060" width="7.6640625" style="1" customWidth="1"/>
    <col min="13061" max="13061" width="7.44140625" style="1" customWidth="1"/>
    <col min="13062" max="13066" width="7.6640625" style="1" customWidth="1"/>
    <col min="13067" max="13068" width="8.109375" style="1" customWidth="1"/>
    <col min="13069" max="13074" width="7.6640625" style="1" customWidth="1"/>
    <col min="13075" max="13312" width="9" style="1"/>
    <col min="13313" max="13313" width="7.21875" style="1" customWidth="1"/>
    <col min="13314" max="13316" width="7.6640625" style="1" customWidth="1"/>
    <col min="13317" max="13317" width="7.44140625" style="1" customWidth="1"/>
    <col min="13318" max="13322" width="7.6640625" style="1" customWidth="1"/>
    <col min="13323" max="13324" width="8.109375" style="1" customWidth="1"/>
    <col min="13325" max="13330" width="7.6640625" style="1" customWidth="1"/>
    <col min="13331" max="13568" width="9" style="1"/>
    <col min="13569" max="13569" width="7.21875" style="1" customWidth="1"/>
    <col min="13570" max="13572" width="7.6640625" style="1" customWidth="1"/>
    <col min="13573" max="13573" width="7.44140625" style="1" customWidth="1"/>
    <col min="13574" max="13578" width="7.6640625" style="1" customWidth="1"/>
    <col min="13579" max="13580" width="8.109375" style="1" customWidth="1"/>
    <col min="13581" max="13586" width="7.6640625" style="1" customWidth="1"/>
    <col min="13587" max="13824" width="9" style="1"/>
    <col min="13825" max="13825" width="7.21875" style="1" customWidth="1"/>
    <col min="13826" max="13828" width="7.6640625" style="1" customWidth="1"/>
    <col min="13829" max="13829" width="7.44140625" style="1" customWidth="1"/>
    <col min="13830" max="13834" width="7.6640625" style="1" customWidth="1"/>
    <col min="13835" max="13836" width="8.109375" style="1" customWidth="1"/>
    <col min="13837" max="13842" width="7.6640625" style="1" customWidth="1"/>
    <col min="13843" max="14080" width="9" style="1"/>
    <col min="14081" max="14081" width="7.21875" style="1" customWidth="1"/>
    <col min="14082" max="14084" width="7.6640625" style="1" customWidth="1"/>
    <col min="14085" max="14085" width="7.44140625" style="1" customWidth="1"/>
    <col min="14086" max="14090" width="7.6640625" style="1" customWidth="1"/>
    <col min="14091" max="14092" width="8.109375" style="1" customWidth="1"/>
    <col min="14093" max="14098" width="7.6640625" style="1" customWidth="1"/>
    <col min="14099" max="14336" width="9" style="1"/>
    <col min="14337" max="14337" width="7.21875" style="1" customWidth="1"/>
    <col min="14338" max="14340" width="7.6640625" style="1" customWidth="1"/>
    <col min="14341" max="14341" width="7.44140625" style="1" customWidth="1"/>
    <col min="14342" max="14346" width="7.6640625" style="1" customWidth="1"/>
    <col min="14347" max="14348" width="8.109375" style="1" customWidth="1"/>
    <col min="14349" max="14354" width="7.6640625" style="1" customWidth="1"/>
    <col min="14355" max="14592" width="9" style="1"/>
    <col min="14593" max="14593" width="7.21875" style="1" customWidth="1"/>
    <col min="14594" max="14596" width="7.6640625" style="1" customWidth="1"/>
    <col min="14597" max="14597" width="7.44140625" style="1" customWidth="1"/>
    <col min="14598" max="14602" width="7.6640625" style="1" customWidth="1"/>
    <col min="14603" max="14604" width="8.109375" style="1" customWidth="1"/>
    <col min="14605" max="14610" width="7.6640625" style="1" customWidth="1"/>
    <col min="14611" max="14848" width="9" style="1"/>
    <col min="14849" max="14849" width="7.21875" style="1" customWidth="1"/>
    <col min="14850" max="14852" width="7.6640625" style="1" customWidth="1"/>
    <col min="14853" max="14853" width="7.44140625" style="1" customWidth="1"/>
    <col min="14854" max="14858" width="7.6640625" style="1" customWidth="1"/>
    <col min="14859" max="14860" width="8.109375" style="1" customWidth="1"/>
    <col min="14861" max="14866" width="7.6640625" style="1" customWidth="1"/>
    <col min="14867" max="15104" width="9" style="1"/>
    <col min="15105" max="15105" width="7.21875" style="1" customWidth="1"/>
    <col min="15106" max="15108" width="7.6640625" style="1" customWidth="1"/>
    <col min="15109" max="15109" width="7.44140625" style="1" customWidth="1"/>
    <col min="15110" max="15114" width="7.6640625" style="1" customWidth="1"/>
    <col min="15115" max="15116" width="8.109375" style="1" customWidth="1"/>
    <col min="15117" max="15122" width="7.6640625" style="1" customWidth="1"/>
    <col min="15123" max="15360" width="9" style="1"/>
    <col min="15361" max="15361" width="7.21875" style="1" customWidth="1"/>
    <col min="15362" max="15364" width="7.6640625" style="1" customWidth="1"/>
    <col min="15365" max="15365" width="7.44140625" style="1" customWidth="1"/>
    <col min="15366" max="15370" width="7.6640625" style="1" customWidth="1"/>
    <col min="15371" max="15372" width="8.109375" style="1" customWidth="1"/>
    <col min="15373" max="15378" width="7.6640625" style="1" customWidth="1"/>
    <col min="15379" max="15616" width="9" style="1"/>
    <col min="15617" max="15617" width="7.21875" style="1" customWidth="1"/>
    <col min="15618" max="15620" width="7.6640625" style="1" customWidth="1"/>
    <col min="15621" max="15621" width="7.44140625" style="1" customWidth="1"/>
    <col min="15622" max="15626" width="7.6640625" style="1" customWidth="1"/>
    <col min="15627" max="15628" width="8.109375" style="1" customWidth="1"/>
    <col min="15629" max="15634" width="7.6640625" style="1" customWidth="1"/>
    <col min="15635" max="15872" width="9" style="1"/>
    <col min="15873" max="15873" width="7.21875" style="1" customWidth="1"/>
    <col min="15874" max="15876" width="7.6640625" style="1" customWidth="1"/>
    <col min="15877" max="15877" width="7.44140625" style="1" customWidth="1"/>
    <col min="15878" max="15882" width="7.6640625" style="1" customWidth="1"/>
    <col min="15883" max="15884" width="8.109375" style="1" customWidth="1"/>
    <col min="15885" max="15890" width="7.6640625" style="1" customWidth="1"/>
    <col min="15891" max="16128" width="9" style="1"/>
    <col min="16129" max="16129" width="7.21875" style="1" customWidth="1"/>
    <col min="16130" max="16132" width="7.6640625" style="1" customWidth="1"/>
    <col min="16133" max="16133" width="7.44140625" style="1" customWidth="1"/>
    <col min="16134" max="16138" width="7.6640625" style="1" customWidth="1"/>
    <col min="16139" max="16140" width="8.109375" style="1" customWidth="1"/>
    <col min="16141" max="16146" width="7.6640625" style="1" customWidth="1"/>
    <col min="16147" max="16384" width="9" style="1"/>
  </cols>
  <sheetData>
    <row r="1" spans="1:18" ht="13.65" customHeight="1" x14ac:dyDescent="0.2">
      <c r="G1" s="33" t="s">
        <v>38</v>
      </c>
      <c r="H1" s="33"/>
      <c r="I1" s="33"/>
      <c r="J1" s="33"/>
      <c r="K1" s="33"/>
      <c r="L1" s="33"/>
    </row>
    <row r="2" spans="1:18" x14ac:dyDescent="0.2">
      <c r="H2" s="34" t="s">
        <v>49</v>
      </c>
      <c r="I2" s="34"/>
      <c r="J2" s="34"/>
      <c r="K2" s="34"/>
    </row>
    <row r="5" spans="1:18" ht="13.8" thickBot="1" x14ac:dyDescent="0.25"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5" t="s">
        <v>1</v>
      </c>
      <c r="Q5" s="49"/>
      <c r="R5" s="49"/>
    </row>
    <row r="6" spans="1:18" x14ac:dyDescent="0.2">
      <c r="A6" s="36" t="s">
        <v>2</v>
      </c>
      <c r="B6" s="37" t="s">
        <v>3</v>
      </c>
      <c r="C6" s="37" t="s">
        <v>4</v>
      </c>
      <c r="D6" s="37"/>
      <c r="E6" s="37"/>
      <c r="F6" s="4" t="s">
        <v>3</v>
      </c>
      <c r="G6" s="5"/>
      <c r="H6" s="39" t="s">
        <v>5</v>
      </c>
      <c r="I6" s="40"/>
      <c r="J6" s="40"/>
      <c r="K6" s="40"/>
      <c r="L6" s="40"/>
      <c r="M6" s="40"/>
      <c r="N6" s="41"/>
      <c r="O6" s="6"/>
      <c r="P6" s="50" t="s">
        <v>6</v>
      </c>
      <c r="Q6" s="51"/>
      <c r="R6" s="52"/>
    </row>
    <row r="7" spans="1:18" x14ac:dyDescent="0.2">
      <c r="A7" s="20"/>
      <c r="B7" s="38"/>
      <c r="C7" s="38" t="s">
        <v>39</v>
      </c>
      <c r="D7" s="7" t="s">
        <v>8</v>
      </c>
      <c r="E7" s="38" t="s">
        <v>9</v>
      </c>
      <c r="F7" s="8" t="s">
        <v>10</v>
      </c>
      <c r="G7" s="38" t="s">
        <v>40</v>
      </c>
      <c r="H7" s="38"/>
      <c r="I7" s="38"/>
      <c r="J7" s="38" t="s">
        <v>12</v>
      </c>
      <c r="K7" s="38"/>
      <c r="L7" s="38"/>
      <c r="M7" s="38" t="s">
        <v>13</v>
      </c>
      <c r="N7" s="38"/>
      <c r="O7" s="38"/>
      <c r="P7" s="53"/>
      <c r="Q7" s="54"/>
      <c r="R7" s="55"/>
    </row>
    <row r="8" spans="1:18" x14ac:dyDescent="0.2">
      <c r="A8" s="20"/>
      <c r="B8" s="38"/>
      <c r="C8" s="38"/>
      <c r="D8" s="7" t="s">
        <v>41</v>
      </c>
      <c r="E8" s="44"/>
      <c r="F8" s="9" t="s">
        <v>15</v>
      </c>
      <c r="G8" s="7" t="s">
        <v>16</v>
      </c>
      <c r="H8" s="7" t="s">
        <v>17</v>
      </c>
      <c r="I8" s="7" t="s">
        <v>18</v>
      </c>
      <c r="J8" s="7" t="s">
        <v>16</v>
      </c>
      <c r="K8" s="7" t="s">
        <v>17</v>
      </c>
      <c r="L8" s="7" t="s">
        <v>18</v>
      </c>
      <c r="M8" s="7" t="s">
        <v>16</v>
      </c>
      <c r="N8" s="7" t="s">
        <v>17</v>
      </c>
      <c r="O8" s="7" t="s">
        <v>18</v>
      </c>
      <c r="P8" s="7" t="s">
        <v>16</v>
      </c>
      <c r="Q8" s="7" t="s">
        <v>17</v>
      </c>
      <c r="R8" s="10" t="s">
        <v>19</v>
      </c>
    </row>
    <row r="9" spans="1:18" x14ac:dyDescent="0.2">
      <c r="A9" s="20" t="s">
        <v>20</v>
      </c>
      <c r="B9" s="22">
        <f>SUM(B11:B26)</f>
        <v>19659</v>
      </c>
      <c r="C9" s="22">
        <v>3426</v>
      </c>
      <c r="D9" s="12">
        <v>0</v>
      </c>
      <c r="E9" s="22">
        <f>SUM(C9:D10)</f>
        <v>3722</v>
      </c>
      <c r="F9" s="22">
        <f>B9+E9</f>
        <v>23381</v>
      </c>
      <c r="G9" s="22">
        <f t="shared" ref="G9:R9" si="0">SUM(G11:G26)</f>
        <v>2812</v>
      </c>
      <c r="H9" s="22">
        <f t="shared" si="0"/>
        <v>14492</v>
      </c>
      <c r="I9" s="22">
        <f t="shared" si="0"/>
        <v>17304</v>
      </c>
      <c r="J9" s="22">
        <f t="shared" si="0"/>
        <v>0</v>
      </c>
      <c r="K9" s="22">
        <f t="shared" si="0"/>
        <v>0</v>
      </c>
      <c r="L9" s="22">
        <f t="shared" si="0"/>
        <v>0</v>
      </c>
      <c r="M9" s="22">
        <f t="shared" si="0"/>
        <v>71</v>
      </c>
      <c r="N9" s="22">
        <f t="shared" si="0"/>
        <v>546</v>
      </c>
      <c r="O9" s="22">
        <f t="shared" si="0"/>
        <v>617</v>
      </c>
      <c r="P9" s="22">
        <f t="shared" si="0"/>
        <v>2883</v>
      </c>
      <c r="Q9" s="22">
        <f t="shared" si="0"/>
        <v>15038</v>
      </c>
      <c r="R9" s="28">
        <f t="shared" si="0"/>
        <v>17921</v>
      </c>
    </row>
    <row r="10" spans="1:18" x14ac:dyDescent="0.2">
      <c r="A10" s="20"/>
      <c r="B10" s="30"/>
      <c r="C10" s="30"/>
      <c r="D10" s="12">
        <v>296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8"/>
    </row>
    <row r="11" spans="1:18" x14ac:dyDescent="0.2">
      <c r="A11" s="20" t="s">
        <v>21</v>
      </c>
      <c r="B11" s="22">
        <v>202</v>
      </c>
      <c r="C11" s="26"/>
      <c r="D11" s="26"/>
      <c r="E11" s="26"/>
      <c r="F11" s="22">
        <f>B11</f>
        <v>202</v>
      </c>
      <c r="G11" s="22">
        <v>10</v>
      </c>
      <c r="H11" s="26">
        <v>277</v>
      </c>
      <c r="I11" s="26">
        <f>SUM(G11:H12)</f>
        <v>287</v>
      </c>
      <c r="J11" s="26">
        <v>0</v>
      </c>
      <c r="K11" s="26">
        <v>0</v>
      </c>
      <c r="L11" s="26">
        <f>SUM(J11:K12)</f>
        <v>0</v>
      </c>
      <c r="M11" s="26">
        <v>4</v>
      </c>
      <c r="N11" s="26">
        <v>57</v>
      </c>
      <c r="O11" s="26">
        <f>SUM(M11:N12)</f>
        <v>61</v>
      </c>
      <c r="P11" s="26">
        <f>G11+J11+M11</f>
        <v>14</v>
      </c>
      <c r="Q11" s="26">
        <f>H11+K11+N11</f>
        <v>334</v>
      </c>
      <c r="R11" s="31">
        <f>SUM(P11:Q12)</f>
        <v>348</v>
      </c>
    </row>
    <row r="12" spans="1:18" x14ac:dyDescent="0.2">
      <c r="A12" s="20"/>
      <c r="B12" s="30"/>
      <c r="C12" s="26"/>
      <c r="D12" s="26"/>
      <c r="E12" s="26"/>
      <c r="F12" s="30"/>
      <c r="G12" s="30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32"/>
    </row>
    <row r="13" spans="1:18" x14ac:dyDescent="0.2">
      <c r="A13" s="20" t="s">
        <v>22</v>
      </c>
      <c r="B13" s="26">
        <v>273</v>
      </c>
      <c r="C13" s="26"/>
      <c r="D13" s="26"/>
      <c r="E13" s="26"/>
      <c r="F13" s="22">
        <f>B13</f>
        <v>273</v>
      </c>
      <c r="G13" s="22">
        <v>125</v>
      </c>
      <c r="H13" s="26">
        <v>1682</v>
      </c>
      <c r="I13" s="26">
        <f>SUM(G13:H14)</f>
        <v>1807</v>
      </c>
      <c r="J13" s="26">
        <v>0</v>
      </c>
      <c r="K13" s="26">
        <v>0</v>
      </c>
      <c r="L13" s="26">
        <f>SUM(J13:K14)</f>
        <v>0</v>
      </c>
      <c r="M13" s="26">
        <v>2</v>
      </c>
      <c r="N13" s="26">
        <v>57</v>
      </c>
      <c r="O13" s="26">
        <f>SUM(M13:N14)</f>
        <v>59</v>
      </c>
      <c r="P13" s="26">
        <f t="shared" ref="P13:Q13" si="1">G13+J13+M13</f>
        <v>127</v>
      </c>
      <c r="Q13" s="26">
        <f t="shared" si="1"/>
        <v>1739</v>
      </c>
      <c r="R13" s="31">
        <f>SUM(P13:Q14)</f>
        <v>1866</v>
      </c>
    </row>
    <row r="14" spans="1:18" x14ac:dyDescent="0.2">
      <c r="A14" s="20"/>
      <c r="B14" s="26"/>
      <c r="C14" s="26"/>
      <c r="D14" s="26"/>
      <c r="E14" s="26"/>
      <c r="F14" s="30"/>
      <c r="G14" s="30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32"/>
    </row>
    <row r="15" spans="1:18" x14ac:dyDescent="0.2">
      <c r="A15" s="20" t="s">
        <v>23</v>
      </c>
      <c r="B15" s="26">
        <v>4959</v>
      </c>
      <c r="C15" s="26"/>
      <c r="D15" s="26"/>
      <c r="E15" s="26"/>
      <c r="F15" s="22">
        <f>B15</f>
        <v>4959</v>
      </c>
      <c r="G15" s="22">
        <v>579</v>
      </c>
      <c r="H15" s="26">
        <v>3390</v>
      </c>
      <c r="I15" s="26">
        <f>SUM(G15:H16)</f>
        <v>3969</v>
      </c>
      <c r="J15" s="26">
        <v>0</v>
      </c>
      <c r="K15" s="26">
        <v>0</v>
      </c>
      <c r="L15" s="26">
        <f>SUM(J15:K16)</f>
        <v>0</v>
      </c>
      <c r="M15" s="26">
        <v>29</v>
      </c>
      <c r="N15" s="26">
        <v>150</v>
      </c>
      <c r="O15" s="26">
        <f>SUM(M15:N16)</f>
        <v>179</v>
      </c>
      <c r="P15" s="26">
        <f t="shared" ref="P15:Q15" si="2">G15+J15+M15</f>
        <v>608</v>
      </c>
      <c r="Q15" s="26">
        <f t="shared" si="2"/>
        <v>3540</v>
      </c>
      <c r="R15" s="31">
        <f>SUM(P15:Q16)</f>
        <v>4148</v>
      </c>
    </row>
    <row r="16" spans="1:18" x14ac:dyDescent="0.2">
      <c r="A16" s="20"/>
      <c r="B16" s="26"/>
      <c r="C16" s="26"/>
      <c r="D16" s="26"/>
      <c r="E16" s="26"/>
      <c r="F16" s="30"/>
      <c r="G16" s="30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32"/>
    </row>
    <row r="17" spans="1:18" x14ac:dyDescent="0.2">
      <c r="A17" s="20" t="s">
        <v>24</v>
      </c>
      <c r="B17" s="26">
        <v>6589</v>
      </c>
      <c r="C17" s="26"/>
      <c r="D17" s="26"/>
      <c r="E17" s="26"/>
      <c r="F17" s="22">
        <f>B17</f>
        <v>6589</v>
      </c>
      <c r="G17" s="22">
        <v>1014</v>
      </c>
      <c r="H17" s="26">
        <v>3532</v>
      </c>
      <c r="I17" s="26">
        <f>SUM(G17:H18)</f>
        <v>4546</v>
      </c>
      <c r="J17" s="26">
        <v>0</v>
      </c>
      <c r="K17" s="26">
        <v>0</v>
      </c>
      <c r="L17" s="26">
        <f>SUM(J17:K18)</f>
        <v>0</v>
      </c>
      <c r="M17" s="26">
        <v>14</v>
      </c>
      <c r="N17" s="26">
        <v>71</v>
      </c>
      <c r="O17" s="26">
        <f>SUM(M17:N18)</f>
        <v>85</v>
      </c>
      <c r="P17" s="26">
        <f t="shared" ref="P17:Q17" si="3">G17+J17+M17</f>
        <v>1028</v>
      </c>
      <c r="Q17" s="26">
        <f t="shared" si="3"/>
        <v>3603</v>
      </c>
      <c r="R17" s="31">
        <f>SUM(P17:Q18)</f>
        <v>4631</v>
      </c>
    </row>
    <row r="18" spans="1:18" x14ac:dyDescent="0.2">
      <c r="A18" s="20"/>
      <c r="B18" s="26"/>
      <c r="C18" s="26"/>
      <c r="D18" s="26"/>
      <c r="E18" s="26"/>
      <c r="F18" s="30"/>
      <c r="G18" s="30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32"/>
    </row>
    <row r="19" spans="1:18" x14ac:dyDescent="0.2">
      <c r="A19" s="20" t="s">
        <v>25</v>
      </c>
      <c r="B19" s="26">
        <v>3180</v>
      </c>
      <c r="C19" s="26"/>
      <c r="D19" s="26"/>
      <c r="E19" s="26"/>
      <c r="F19" s="22">
        <f>B19</f>
        <v>3180</v>
      </c>
      <c r="G19" s="22">
        <v>335</v>
      </c>
      <c r="H19" s="26">
        <v>2219</v>
      </c>
      <c r="I19" s="26">
        <f>SUM(G19:H20)</f>
        <v>2554</v>
      </c>
      <c r="J19" s="26">
        <v>0</v>
      </c>
      <c r="K19" s="26">
        <v>0</v>
      </c>
      <c r="L19" s="26">
        <f>SUM(J19:K20)</f>
        <v>0</v>
      </c>
      <c r="M19" s="26">
        <v>3</v>
      </c>
      <c r="N19" s="26">
        <v>66</v>
      </c>
      <c r="O19" s="26">
        <f>SUM(M19:N20)</f>
        <v>69</v>
      </c>
      <c r="P19" s="26">
        <f t="shared" ref="P19:Q19" si="4">G19+J19+M19</f>
        <v>338</v>
      </c>
      <c r="Q19" s="26">
        <f t="shared" si="4"/>
        <v>2285</v>
      </c>
      <c r="R19" s="31">
        <f>SUM(P19:Q20)</f>
        <v>2623</v>
      </c>
    </row>
    <row r="20" spans="1:18" x14ac:dyDescent="0.2">
      <c r="A20" s="20"/>
      <c r="B20" s="26"/>
      <c r="C20" s="26"/>
      <c r="D20" s="26"/>
      <c r="E20" s="26"/>
      <c r="F20" s="30"/>
      <c r="G20" s="30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32"/>
    </row>
    <row r="21" spans="1:18" x14ac:dyDescent="0.2">
      <c r="A21" s="20" t="s">
        <v>26</v>
      </c>
      <c r="B21" s="26">
        <v>2969</v>
      </c>
      <c r="C21" s="26"/>
      <c r="D21" s="26"/>
      <c r="E21" s="26"/>
      <c r="F21" s="22">
        <f>B21</f>
        <v>2969</v>
      </c>
      <c r="G21" s="22">
        <v>503</v>
      </c>
      <c r="H21" s="26">
        <v>804</v>
      </c>
      <c r="I21" s="26">
        <f>SUM(G21:H22)</f>
        <v>1307</v>
      </c>
      <c r="J21" s="26">
        <v>0</v>
      </c>
      <c r="K21" s="26">
        <v>0</v>
      </c>
      <c r="L21" s="26">
        <f>SUM(J21:K22)</f>
        <v>0</v>
      </c>
      <c r="M21" s="26">
        <v>14</v>
      </c>
      <c r="N21" s="26">
        <v>59</v>
      </c>
      <c r="O21" s="26">
        <f>SUM(M21:N22)</f>
        <v>73</v>
      </c>
      <c r="P21" s="26">
        <f t="shared" ref="P21:Q21" si="5">G21+J21+M21</f>
        <v>517</v>
      </c>
      <c r="Q21" s="26">
        <f t="shared" si="5"/>
        <v>863</v>
      </c>
      <c r="R21" s="31">
        <f>SUM(P21:Q22)</f>
        <v>1380</v>
      </c>
    </row>
    <row r="22" spans="1:18" x14ac:dyDescent="0.2">
      <c r="A22" s="20"/>
      <c r="B22" s="26"/>
      <c r="C22" s="26"/>
      <c r="D22" s="26"/>
      <c r="E22" s="26"/>
      <c r="F22" s="30"/>
      <c r="G22" s="30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32"/>
    </row>
    <row r="23" spans="1:18" x14ac:dyDescent="0.2">
      <c r="A23" s="20" t="s">
        <v>27</v>
      </c>
      <c r="B23" s="26">
        <v>145</v>
      </c>
      <c r="C23" s="26"/>
      <c r="D23" s="26"/>
      <c r="E23" s="26"/>
      <c r="F23" s="22">
        <f>B23</f>
        <v>145</v>
      </c>
      <c r="G23" s="22">
        <v>97</v>
      </c>
      <c r="H23" s="26">
        <v>503</v>
      </c>
      <c r="I23" s="26">
        <f>SUM(G23:H24)</f>
        <v>600</v>
      </c>
      <c r="J23" s="26">
        <v>0</v>
      </c>
      <c r="K23" s="26">
        <v>0</v>
      </c>
      <c r="L23" s="26">
        <f>SUM(J23:K24)</f>
        <v>0</v>
      </c>
      <c r="M23" s="26">
        <v>3</v>
      </c>
      <c r="N23" s="26">
        <v>41</v>
      </c>
      <c r="O23" s="26">
        <f>SUM(M23:N24)</f>
        <v>44</v>
      </c>
      <c r="P23" s="26">
        <f t="shared" ref="P23:Q23" si="6">G23+J23+M23</f>
        <v>100</v>
      </c>
      <c r="Q23" s="26">
        <f t="shared" si="6"/>
        <v>544</v>
      </c>
      <c r="R23" s="31">
        <f>SUM(P23:Q24)</f>
        <v>644</v>
      </c>
    </row>
    <row r="24" spans="1:18" x14ac:dyDescent="0.2">
      <c r="A24" s="20"/>
      <c r="B24" s="26"/>
      <c r="C24" s="26"/>
      <c r="D24" s="26"/>
      <c r="E24" s="26"/>
      <c r="F24" s="30"/>
      <c r="G24" s="30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32"/>
    </row>
    <row r="25" spans="1:18" x14ac:dyDescent="0.2">
      <c r="A25" s="20" t="s">
        <v>28</v>
      </c>
      <c r="B25" s="26">
        <v>1342</v>
      </c>
      <c r="C25" s="26"/>
      <c r="D25" s="26"/>
      <c r="E25" s="26"/>
      <c r="F25" s="26">
        <f>B25</f>
        <v>1342</v>
      </c>
      <c r="G25" s="22">
        <v>149</v>
      </c>
      <c r="H25" s="26">
        <v>2085</v>
      </c>
      <c r="I25" s="22">
        <f>SUM(G25:H26)</f>
        <v>2234</v>
      </c>
      <c r="J25" s="26">
        <v>0</v>
      </c>
      <c r="K25" s="26">
        <v>0</v>
      </c>
      <c r="L25" s="22">
        <f>SUM(J25:K26)</f>
        <v>0</v>
      </c>
      <c r="M25" s="26">
        <v>2</v>
      </c>
      <c r="N25" s="26">
        <v>45</v>
      </c>
      <c r="O25" s="22">
        <f>SUM(M25:N26)</f>
        <v>47</v>
      </c>
      <c r="P25" s="26">
        <f>G25+J25+M25</f>
        <v>151</v>
      </c>
      <c r="Q25" s="26">
        <f>H25+K25+N25</f>
        <v>2130</v>
      </c>
      <c r="R25" s="28">
        <f>SUM(P25:Q26)</f>
        <v>2281</v>
      </c>
    </row>
    <row r="26" spans="1:18" ht="13.8" thickBot="1" x14ac:dyDescent="0.25">
      <c r="A26" s="21"/>
      <c r="B26" s="27"/>
      <c r="C26" s="27"/>
      <c r="D26" s="27"/>
      <c r="E26" s="27"/>
      <c r="F26" s="27"/>
      <c r="G26" s="23"/>
      <c r="H26" s="27"/>
      <c r="I26" s="23"/>
      <c r="J26" s="27"/>
      <c r="K26" s="27"/>
      <c r="L26" s="23"/>
      <c r="M26" s="27"/>
      <c r="N26" s="27"/>
      <c r="O26" s="23"/>
      <c r="P26" s="27"/>
      <c r="Q26" s="27"/>
      <c r="R26" s="29"/>
    </row>
    <row r="29" spans="1:18" ht="13.65" customHeight="1" x14ac:dyDescent="0.2">
      <c r="B29" s="2" t="s">
        <v>29</v>
      </c>
      <c r="C29" s="46" t="s">
        <v>30</v>
      </c>
      <c r="D29" s="46"/>
      <c r="E29" s="14">
        <v>18444</v>
      </c>
      <c r="F29" s="47" t="s">
        <v>31</v>
      </c>
      <c r="G29" s="48"/>
      <c r="H29" s="13">
        <f>B9/E29</f>
        <v>1.0658750813272608</v>
      </c>
      <c r="I29" s="2"/>
      <c r="J29" s="17" t="s">
        <v>32</v>
      </c>
      <c r="K29" s="46" t="s">
        <v>42</v>
      </c>
      <c r="L29" s="46"/>
      <c r="M29" s="15">
        <v>14143</v>
      </c>
      <c r="N29" s="18" t="s">
        <v>31</v>
      </c>
      <c r="O29" s="19"/>
      <c r="P29" s="13">
        <f>H9/M29</f>
        <v>1.0246765184190059</v>
      </c>
    </row>
    <row r="30" spans="1:18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8" ht="13.65" customHeight="1" x14ac:dyDescent="0.2">
      <c r="B31" s="2"/>
      <c r="C31" s="46" t="s">
        <v>33</v>
      </c>
      <c r="D31" s="46"/>
      <c r="E31" s="16">
        <v>21324</v>
      </c>
      <c r="F31" s="47" t="s">
        <v>31</v>
      </c>
      <c r="G31" s="48"/>
      <c r="H31" s="13">
        <f>B9/E31</f>
        <v>0.92191896454698929</v>
      </c>
      <c r="I31" s="2"/>
      <c r="J31" s="17" t="s">
        <v>34</v>
      </c>
      <c r="K31" s="46" t="s">
        <v>42</v>
      </c>
      <c r="L31" s="46"/>
      <c r="M31" s="16">
        <v>16610</v>
      </c>
      <c r="N31" s="18" t="s">
        <v>31</v>
      </c>
      <c r="O31" s="19"/>
      <c r="P31" s="13">
        <f>H9/M31</f>
        <v>0.87248645394340762</v>
      </c>
    </row>
    <row r="32" spans="1:18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 ht="13.65" customHeight="1" x14ac:dyDescent="0.2">
      <c r="B33" s="2"/>
      <c r="C33" s="46" t="s">
        <v>35</v>
      </c>
      <c r="D33" s="46"/>
      <c r="E33" s="15">
        <v>14638</v>
      </c>
      <c r="F33" s="47" t="s">
        <v>31</v>
      </c>
      <c r="G33" s="48"/>
      <c r="H33" s="13">
        <f>Q9/E33</f>
        <v>1.0273261374504714</v>
      </c>
      <c r="I33" s="2"/>
      <c r="J33" s="2"/>
      <c r="K33" s="2"/>
      <c r="L33" s="2"/>
      <c r="M33" s="2"/>
      <c r="N33" s="2"/>
      <c r="O33" s="2"/>
      <c r="P33" s="2"/>
    </row>
    <row r="34" spans="2:16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2:16" ht="13.65" customHeight="1" x14ac:dyDescent="0.2">
      <c r="C35" s="46" t="s">
        <v>36</v>
      </c>
      <c r="D35" s="46"/>
      <c r="E35" s="16">
        <v>17213</v>
      </c>
      <c r="F35" s="47" t="s">
        <v>31</v>
      </c>
      <c r="G35" s="48"/>
      <c r="H35" s="13">
        <f>Q9/E35</f>
        <v>0.87364201475628889</v>
      </c>
    </row>
  </sheetData>
  <mergeCells count="184"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  <mergeCell ref="G1:L1"/>
    <mergeCell ref="P5:R5"/>
    <mergeCell ref="Q9:Q10"/>
    <mergeCell ref="R9:R10"/>
    <mergeCell ref="L9:L10"/>
    <mergeCell ref="M9:M10"/>
    <mergeCell ref="N9:N10"/>
    <mergeCell ref="I9:I10"/>
    <mergeCell ref="J9:J10"/>
    <mergeCell ref="K9:K10"/>
    <mergeCell ref="H2:K2"/>
    <mergeCell ref="A9:A10"/>
    <mergeCell ref="B9:B10"/>
    <mergeCell ref="C9:C10"/>
    <mergeCell ref="E9:E10"/>
    <mergeCell ref="F9:F10"/>
    <mergeCell ref="G9:G10"/>
    <mergeCell ref="H9:H10"/>
    <mergeCell ref="P11:P12"/>
    <mergeCell ref="Q11:Q12"/>
    <mergeCell ref="F11:F12"/>
    <mergeCell ref="O9:O10"/>
    <mergeCell ref="P9:P10"/>
    <mergeCell ref="R11:R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O11:O12"/>
    <mergeCell ref="M13:M14"/>
    <mergeCell ref="N13:N14"/>
    <mergeCell ref="O13:O14"/>
    <mergeCell ref="A11:A12"/>
    <mergeCell ref="B11:B12"/>
    <mergeCell ref="C11:C12"/>
    <mergeCell ref="D11:D12"/>
    <mergeCell ref="E11:E12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21:A22"/>
    <mergeCell ref="B21:B22"/>
    <mergeCell ref="C21:C22"/>
    <mergeCell ref="D21:D22"/>
    <mergeCell ref="E21:E22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25:A26"/>
    <mergeCell ref="B25:B26"/>
    <mergeCell ref="C25:C26"/>
    <mergeCell ref="D25:D26"/>
    <mergeCell ref="E25:E26"/>
    <mergeCell ref="F25:F26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6B18B-64C8-4654-9363-77B74B33869E}">
  <sheetPr>
    <pageSetUpPr fitToPage="1"/>
  </sheetPr>
  <dimension ref="A1:R35"/>
  <sheetViews>
    <sheetView zoomScaleNormal="100" workbookViewId="0"/>
  </sheetViews>
  <sheetFormatPr defaultRowHeight="13.2" x14ac:dyDescent="0.2"/>
  <cols>
    <col min="1" max="1" width="7.21875" style="1" customWidth="1"/>
    <col min="2" max="4" width="7.6640625" style="1" customWidth="1"/>
    <col min="5" max="5" width="7.44140625" style="1" customWidth="1"/>
    <col min="6" max="10" width="7.6640625" style="1" customWidth="1"/>
    <col min="11" max="12" width="8.109375" style="1" customWidth="1"/>
    <col min="13" max="18" width="7.6640625" style="1" customWidth="1"/>
    <col min="19" max="256" width="9" style="1" customWidth="1"/>
    <col min="257" max="257" width="7.21875" style="1" customWidth="1"/>
    <col min="258" max="260" width="7.6640625" style="1" customWidth="1"/>
    <col min="261" max="261" width="7.44140625" style="1" customWidth="1"/>
    <col min="262" max="266" width="7.6640625" style="1" customWidth="1"/>
    <col min="267" max="268" width="8.109375" style="1" customWidth="1"/>
    <col min="269" max="274" width="7.6640625" style="1" customWidth="1"/>
    <col min="275" max="512" width="9" style="1" customWidth="1"/>
    <col min="513" max="513" width="7.21875" style="1" customWidth="1"/>
    <col min="514" max="516" width="7.6640625" style="1" customWidth="1"/>
    <col min="517" max="517" width="7.44140625" style="1" customWidth="1"/>
    <col min="518" max="522" width="7.6640625" style="1" customWidth="1"/>
    <col min="523" max="524" width="8.109375" style="1" customWidth="1"/>
    <col min="525" max="530" width="7.6640625" style="1" customWidth="1"/>
    <col min="531" max="768" width="9" style="1" customWidth="1"/>
    <col min="769" max="769" width="7.21875" style="1" customWidth="1"/>
    <col min="770" max="772" width="7.6640625" style="1" customWidth="1"/>
    <col min="773" max="773" width="7.44140625" style="1" customWidth="1"/>
    <col min="774" max="778" width="7.6640625" style="1" customWidth="1"/>
    <col min="779" max="780" width="8.109375" style="1" customWidth="1"/>
    <col min="781" max="786" width="7.6640625" style="1" customWidth="1"/>
    <col min="787" max="1024" width="9" style="1" customWidth="1"/>
    <col min="1025" max="1025" width="7.21875" style="1" customWidth="1"/>
    <col min="1026" max="1028" width="7.6640625" style="1" customWidth="1"/>
    <col min="1029" max="1029" width="7.44140625" style="1" customWidth="1"/>
    <col min="1030" max="1034" width="7.6640625" style="1" customWidth="1"/>
    <col min="1035" max="1036" width="8.109375" style="1" customWidth="1"/>
    <col min="1037" max="1042" width="7.6640625" style="1" customWidth="1"/>
    <col min="1043" max="1280" width="9" style="1" customWidth="1"/>
    <col min="1281" max="1281" width="7.21875" style="1" customWidth="1"/>
    <col min="1282" max="1284" width="7.6640625" style="1" customWidth="1"/>
    <col min="1285" max="1285" width="7.44140625" style="1" customWidth="1"/>
    <col min="1286" max="1290" width="7.6640625" style="1" customWidth="1"/>
    <col min="1291" max="1292" width="8.109375" style="1" customWidth="1"/>
    <col min="1293" max="1298" width="7.6640625" style="1" customWidth="1"/>
    <col min="1299" max="1536" width="9" style="1" customWidth="1"/>
    <col min="1537" max="1537" width="7.21875" style="1" customWidth="1"/>
    <col min="1538" max="1540" width="7.6640625" style="1" customWidth="1"/>
    <col min="1541" max="1541" width="7.44140625" style="1" customWidth="1"/>
    <col min="1542" max="1546" width="7.6640625" style="1" customWidth="1"/>
    <col min="1547" max="1548" width="8.109375" style="1" customWidth="1"/>
    <col min="1549" max="1554" width="7.6640625" style="1" customWidth="1"/>
    <col min="1555" max="1792" width="9" style="1" customWidth="1"/>
    <col min="1793" max="1793" width="7.21875" style="1" customWidth="1"/>
    <col min="1794" max="1796" width="7.6640625" style="1" customWidth="1"/>
    <col min="1797" max="1797" width="7.44140625" style="1" customWidth="1"/>
    <col min="1798" max="1802" width="7.6640625" style="1" customWidth="1"/>
    <col min="1803" max="1804" width="8.109375" style="1" customWidth="1"/>
    <col min="1805" max="1810" width="7.6640625" style="1" customWidth="1"/>
    <col min="1811" max="2048" width="9" style="1" customWidth="1"/>
    <col min="2049" max="2049" width="7.21875" style="1" customWidth="1"/>
    <col min="2050" max="2052" width="7.6640625" style="1" customWidth="1"/>
    <col min="2053" max="2053" width="7.44140625" style="1" customWidth="1"/>
    <col min="2054" max="2058" width="7.6640625" style="1" customWidth="1"/>
    <col min="2059" max="2060" width="8.109375" style="1" customWidth="1"/>
    <col min="2061" max="2066" width="7.6640625" style="1" customWidth="1"/>
    <col min="2067" max="2304" width="9" style="1" customWidth="1"/>
    <col min="2305" max="2305" width="7.21875" style="1" customWidth="1"/>
    <col min="2306" max="2308" width="7.6640625" style="1" customWidth="1"/>
    <col min="2309" max="2309" width="7.44140625" style="1" customWidth="1"/>
    <col min="2310" max="2314" width="7.6640625" style="1" customWidth="1"/>
    <col min="2315" max="2316" width="8.109375" style="1" customWidth="1"/>
    <col min="2317" max="2322" width="7.6640625" style="1" customWidth="1"/>
    <col min="2323" max="2560" width="9" style="1" customWidth="1"/>
    <col min="2561" max="2561" width="7.21875" style="1" customWidth="1"/>
    <col min="2562" max="2564" width="7.6640625" style="1" customWidth="1"/>
    <col min="2565" max="2565" width="7.44140625" style="1" customWidth="1"/>
    <col min="2566" max="2570" width="7.6640625" style="1" customWidth="1"/>
    <col min="2571" max="2572" width="8.109375" style="1" customWidth="1"/>
    <col min="2573" max="2578" width="7.6640625" style="1" customWidth="1"/>
    <col min="2579" max="2816" width="9" style="1" customWidth="1"/>
    <col min="2817" max="2817" width="7.21875" style="1" customWidth="1"/>
    <col min="2818" max="2820" width="7.6640625" style="1" customWidth="1"/>
    <col min="2821" max="2821" width="7.44140625" style="1" customWidth="1"/>
    <col min="2822" max="2826" width="7.6640625" style="1" customWidth="1"/>
    <col min="2827" max="2828" width="8.109375" style="1" customWidth="1"/>
    <col min="2829" max="2834" width="7.6640625" style="1" customWidth="1"/>
    <col min="2835" max="3072" width="9" style="1" customWidth="1"/>
    <col min="3073" max="3073" width="7.21875" style="1" customWidth="1"/>
    <col min="3074" max="3076" width="7.6640625" style="1" customWidth="1"/>
    <col min="3077" max="3077" width="7.44140625" style="1" customWidth="1"/>
    <col min="3078" max="3082" width="7.6640625" style="1" customWidth="1"/>
    <col min="3083" max="3084" width="8.109375" style="1" customWidth="1"/>
    <col min="3085" max="3090" width="7.6640625" style="1" customWidth="1"/>
    <col min="3091" max="3328" width="9" style="1" customWidth="1"/>
    <col min="3329" max="3329" width="7.21875" style="1" customWidth="1"/>
    <col min="3330" max="3332" width="7.6640625" style="1" customWidth="1"/>
    <col min="3333" max="3333" width="7.44140625" style="1" customWidth="1"/>
    <col min="3334" max="3338" width="7.6640625" style="1" customWidth="1"/>
    <col min="3339" max="3340" width="8.109375" style="1" customWidth="1"/>
    <col min="3341" max="3346" width="7.6640625" style="1" customWidth="1"/>
    <col min="3347" max="3584" width="9" style="1" customWidth="1"/>
    <col min="3585" max="3585" width="7.21875" style="1" customWidth="1"/>
    <col min="3586" max="3588" width="7.6640625" style="1" customWidth="1"/>
    <col min="3589" max="3589" width="7.44140625" style="1" customWidth="1"/>
    <col min="3590" max="3594" width="7.6640625" style="1" customWidth="1"/>
    <col min="3595" max="3596" width="8.109375" style="1" customWidth="1"/>
    <col min="3597" max="3602" width="7.6640625" style="1" customWidth="1"/>
    <col min="3603" max="3840" width="9" style="1" customWidth="1"/>
    <col min="3841" max="3841" width="7.21875" style="1" customWidth="1"/>
    <col min="3842" max="3844" width="7.6640625" style="1" customWidth="1"/>
    <col min="3845" max="3845" width="7.44140625" style="1" customWidth="1"/>
    <col min="3846" max="3850" width="7.6640625" style="1" customWidth="1"/>
    <col min="3851" max="3852" width="8.109375" style="1" customWidth="1"/>
    <col min="3853" max="3858" width="7.6640625" style="1" customWidth="1"/>
    <col min="3859" max="4096" width="9" style="1" customWidth="1"/>
    <col min="4097" max="4097" width="7.21875" style="1" customWidth="1"/>
    <col min="4098" max="4100" width="7.6640625" style="1" customWidth="1"/>
    <col min="4101" max="4101" width="7.44140625" style="1" customWidth="1"/>
    <col min="4102" max="4106" width="7.6640625" style="1" customWidth="1"/>
    <col min="4107" max="4108" width="8.109375" style="1" customWidth="1"/>
    <col min="4109" max="4114" width="7.6640625" style="1" customWidth="1"/>
    <col min="4115" max="4352" width="9" style="1" customWidth="1"/>
    <col min="4353" max="4353" width="7.21875" style="1" customWidth="1"/>
    <col min="4354" max="4356" width="7.6640625" style="1" customWidth="1"/>
    <col min="4357" max="4357" width="7.44140625" style="1" customWidth="1"/>
    <col min="4358" max="4362" width="7.6640625" style="1" customWidth="1"/>
    <col min="4363" max="4364" width="8.109375" style="1" customWidth="1"/>
    <col min="4365" max="4370" width="7.6640625" style="1" customWidth="1"/>
    <col min="4371" max="4608" width="9" style="1" customWidth="1"/>
    <col min="4609" max="4609" width="7.21875" style="1" customWidth="1"/>
    <col min="4610" max="4612" width="7.6640625" style="1" customWidth="1"/>
    <col min="4613" max="4613" width="7.44140625" style="1" customWidth="1"/>
    <col min="4614" max="4618" width="7.6640625" style="1" customWidth="1"/>
    <col min="4619" max="4620" width="8.109375" style="1" customWidth="1"/>
    <col min="4621" max="4626" width="7.6640625" style="1" customWidth="1"/>
    <col min="4627" max="4864" width="9" style="1" customWidth="1"/>
    <col min="4865" max="4865" width="7.21875" style="1" customWidth="1"/>
    <col min="4866" max="4868" width="7.6640625" style="1" customWidth="1"/>
    <col min="4869" max="4869" width="7.44140625" style="1" customWidth="1"/>
    <col min="4870" max="4874" width="7.6640625" style="1" customWidth="1"/>
    <col min="4875" max="4876" width="8.109375" style="1" customWidth="1"/>
    <col min="4877" max="4882" width="7.6640625" style="1" customWidth="1"/>
    <col min="4883" max="5120" width="9" style="1" customWidth="1"/>
    <col min="5121" max="5121" width="7.21875" style="1" customWidth="1"/>
    <col min="5122" max="5124" width="7.6640625" style="1" customWidth="1"/>
    <col min="5125" max="5125" width="7.44140625" style="1" customWidth="1"/>
    <col min="5126" max="5130" width="7.6640625" style="1" customWidth="1"/>
    <col min="5131" max="5132" width="8.109375" style="1" customWidth="1"/>
    <col min="5133" max="5138" width="7.6640625" style="1" customWidth="1"/>
    <col min="5139" max="5376" width="9" style="1" customWidth="1"/>
    <col min="5377" max="5377" width="7.21875" style="1" customWidth="1"/>
    <col min="5378" max="5380" width="7.6640625" style="1" customWidth="1"/>
    <col min="5381" max="5381" width="7.44140625" style="1" customWidth="1"/>
    <col min="5382" max="5386" width="7.6640625" style="1" customWidth="1"/>
    <col min="5387" max="5388" width="8.109375" style="1" customWidth="1"/>
    <col min="5389" max="5394" width="7.6640625" style="1" customWidth="1"/>
    <col min="5395" max="5632" width="9" style="1" customWidth="1"/>
    <col min="5633" max="5633" width="7.21875" style="1" customWidth="1"/>
    <col min="5634" max="5636" width="7.6640625" style="1" customWidth="1"/>
    <col min="5637" max="5637" width="7.44140625" style="1" customWidth="1"/>
    <col min="5638" max="5642" width="7.6640625" style="1" customWidth="1"/>
    <col min="5643" max="5644" width="8.109375" style="1" customWidth="1"/>
    <col min="5645" max="5650" width="7.6640625" style="1" customWidth="1"/>
    <col min="5651" max="5888" width="9" style="1" customWidth="1"/>
    <col min="5889" max="5889" width="7.21875" style="1" customWidth="1"/>
    <col min="5890" max="5892" width="7.6640625" style="1" customWidth="1"/>
    <col min="5893" max="5893" width="7.44140625" style="1" customWidth="1"/>
    <col min="5894" max="5898" width="7.6640625" style="1" customWidth="1"/>
    <col min="5899" max="5900" width="8.109375" style="1" customWidth="1"/>
    <col min="5901" max="5906" width="7.6640625" style="1" customWidth="1"/>
    <col min="5907" max="6144" width="9" style="1" customWidth="1"/>
    <col min="6145" max="6145" width="7.21875" style="1" customWidth="1"/>
    <col min="6146" max="6148" width="7.6640625" style="1" customWidth="1"/>
    <col min="6149" max="6149" width="7.44140625" style="1" customWidth="1"/>
    <col min="6150" max="6154" width="7.6640625" style="1" customWidth="1"/>
    <col min="6155" max="6156" width="8.109375" style="1" customWidth="1"/>
    <col min="6157" max="6162" width="7.6640625" style="1" customWidth="1"/>
    <col min="6163" max="6400" width="9" style="1" customWidth="1"/>
    <col min="6401" max="6401" width="7.21875" style="1" customWidth="1"/>
    <col min="6402" max="6404" width="7.6640625" style="1" customWidth="1"/>
    <col min="6405" max="6405" width="7.44140625" style="1" customWidth="1"/>
    <col min="6406" max="6410" width="7.6640625" style="1" customWidth="1"/>
    <col min="6411" max="6412" width="8.109375" style="1" customWidth="1"/>
    <col min="6413" max="6418" width="7.6640625" style="1" customWidth="1"/>
    <col min="6419" max="6656" width="9" style="1" customWidth="1"/>
    <col min="6657" max="6657" width="7.21875" style="1" customWidth="1"/>
    <col min="6658" max="6660" width="7.6640625" style="1" customWidth="1"/>
    <col min="6661" max="6661" width="7.44140625" style="1" customWidth="1"/>
    <col min="6662" max="6666" width="7.6640625" style="1" customWidth="1"/>
    <col min="6667" max="6668" width="8.109375" style="1" customWidth="1"/>
    <col min="6669" max="6674" width="7.6640625" style="1" customWidth="1"/>
    <col min="6675" max="6912" width="9" style="1" customWidth="1"/>
    <col min="6913" max="6913" width="7.21875" style="1" customWidth="1"/>
    <col min="6914" max="6916" width="7.6640625" style="1" customWidth="1"/>
    <col min="6917" max="6917" width="7.44140625" style="1" customWidth="1"/>
    <col min="6918" max="6922" width="7.6640625" style="1" customWidth="1"/>
    <col min="6923" max="6924" width="8.109375" style="1" customWidth="1"/>
    <col min="6925" max="6930" width="7.6640625" style="1" customWidth="1"/>
    <col min="6931" max="7168" width="9" style="1" customWidth="1"/>
    <col min="7169" max="7169" width="7.21875" style="1" customWidth="1"/>
    <col min="7170" max="7172" width="7.6640625" style="1" customWidth="1"/>
    <col min="7173" max="7173" width="7.44140625" style="1" customWidth="1"/>
    <col min="7174" max="7178" width="7.6640625" style="1" customWidth="1"/>
    <col min="7179" max="7180" width="8.109375" style="1" customWidth="1"/>
    <col min="7181" max="7186" width="7.6640625" style="1" customWidth="1"/>
    <col min="7187" max="7424" width="9" style="1" customWidth="1"/>
    <col min="7425" max="7425" width="7.21875" style="1" customWidth="1"/>
    <col min="7426" max="7428" width="7.6640625" style="1" customWidth="1"/>
    <col min="7429" max="7429" width="7.44140625" style="1" customWidth="1"/>
    <col min="7430" max="7434" width="7.6640625" style="1" customWidth="1"/>
    <col min="7435" max="7436" width="8.109375" style="1" customWidth="1"/>
    <col min="7437" max="7442" width="7.6640625" style="1" customWidth="1"/>
    <col min="7443" max="7680" width="9" style="1" customWidth="1"/>
    <col min="7681" max="7681" width="7.21875" style="1" customWidth="1"/>
    <col min="7682" max="7684" width="7.6640625" style="1" customWidth="1"/>
    <col min="7685" max="7685" width="7.44140625" style="1" customWidth="1"/>
    <col min="7686" max="7690" width="7.6640625" style="1" customWidth="1"/>
    <col min="7691" max="7692" width="8.109375" style="1" customWidth="1"/>
    <col min="7693" max="7698" width="7.6640625" style="1" customWidth="1"/>
    <col min="7699" max="7936" width="9" style="1" customWidth="1"/>
    <col min="7937" max="7937" width="7.21875" style="1" customWidth="1"/>
    <col min="7938" max="7940" width="7.6640625" style="1" customWidth="1"/>
    <col min="7941" max="7941" width="7.44140625" style="1" customWidth="1"/>
    <col min="7942" max="7946" width="7.6640625" style="1" customWidth="1"/>
    <col min="7947" max="7948" width="8.109375" style="1" customWidth="1"/>
    <col min="7949" max="7954" width="7.6640625" style="1" customWidth="1"/>
    <col min="7955" max="8192" width="9" style="1" customWidth="1"/>
    <col min="8193" max="8193" width="7.21875" style="1" customWidth="1"/>
    <col min="8194" max="8196" width="7.6640625" style="1" customWidth="1"/>
    <col min="8197" max="8197" width="7.44140625" style="1" customWidth="1"/>
    <col min="8198" max="8202" width="7.6640625" style="1" customWidth="1"/>
    <col min="8203" max="8204" width="8.109375" style="1" customWidth="1"/>
    <col min="8205" max="8210" width="7.6640625" style="1" customWidth="1"/>
    <col min="8211" max="8448" width="9" style="1" customWidth="1"/>
    <col min="8449" max="8449" width="7.21875" style="1" customWidth="1"/>
    <col min="8450" max="8452" width="7.6640625" style="1" customWidth="1"/>
    <col min="8453" max="8453" width="7.44140625" style="1" customWidth="1"/>
    <col min="8454" max="8458" width="7.6640625" style="1" customWidth="1"/>
    <col min="8459" max="8460" width="8.109375" style="1" customWidth="1"/>
    <col min="8461" max="8466" width="7.6640625" style="1" customWidth="1"/>
    <col min="8467" max="8704" width="9" style="1" customWidth="1"/>
    <col min="8705" max="8705" width="7.21875" style="1" customWidth="1"/>
    <col min="8706" max="8708" width="7.6640625" style="1" customWidth="1"/>
    <col min="8709" max="8709" width="7.44140625" style="1" customWidth="1"/>
    <col min="8710" max="8714" width="7.6640625" style="1" customWidth="1"/>
    <col min="8715" max="8716" width="8.109375" style="1" customWidth="1"/>
    <col min="8717" max="8722" width="7.6640625" style="1" customWidth="1"/>
    <col min="8723" max="8960" width="9" style="1" customWidth="1"/>
    <col min="8961" max="8961" width="7.21875" style="1" customWidth="1"/>
    <col min="8962" max="8964" width="7.6640625" style="1" customWidth="1"/>
    <col min="8965" max="8965" width="7.44140625" style="1" customWidth="1"/>
    <col min="8966" max="8970" width="7.6640625" style="1" customWidth="1"/>
    <col min="8971" max="8972" width="8.109375" style="1" customWidth="1"/>
    <col min="8973" max="8978" width="7.6640625" style="1" customWidth="1"/>
    <col min="8979" max="9216" width="9" style="1" customWidth="1"/>
    <col min="9217" max="9217" width="7.21875" style="1" customWidth="1"/>
    <col min="9218" max="9220" width="7.6640625" style="1" customWidth="1"/>
    <col min="9221" max="9221" width="7.44140625" style="1" customWidth="1"/>
    <col min="9222" max="9226" width="7.6640625" style="1" customWidth="1"/>
    <col min="9227" max="9228" width="8.109375" style="1" customWidth="1"/>
    <col min="9229" max="9234" width="7.6640625" style="1" customWidth="1"/>
    <col min="9235" max="9472" width="9" style="1" customWidth="1"/>
    <col min="9473" max="9473" width="7.21875" style="1" customWidth="1"/>
    <col min="9474" max="9476" width="7.6640625" style="1" customWidth="1"/>
    <col min="9477" max="9477" width="7.44140625" style="1" customWidth="1"/>
    <col min="9478" max="9482" width="7.6640625" style="1" customWidth="1"/>
    <col min="9483" max="9484" width="8.109375" style="1" customWidth="1"/>
    <col min="9485" max="9490" width="7.6640625" style="1" customWidth="1"/>
    <col min="9491" max="9728" width="9" style="1" customWidth="1"/>
    <col min="9729" max="9729" width="7.21875" style="1" customWidth="1"/>
    <col min="9730" max="9732" width="7.6640625" style="1" customWidth="1"/>
    <col min="9733" max="9733" width="7.44140625" style="1" customWidth="1"/>
    <col min="9734" max="9738" width="7.6640625" style="1" customWidth="1"/>
    <col min="9739" max="9740" width="8.109375" style="1" customWidth="1"/>
    <col min="9741" max="9746" width="7.6640625" style="1" customWidth="1"/>
    <col min="9747" max="9984" width="9" style="1" customWidth="1"/>
    <col min="9985" max="9985" width="7.21875" style="1" customWidth="1"/>
    <col min="9986" max="9988" width="7.6640625" style="1" customWidth="1"/>
    <col min="9989" max="9989" width="7.44140625" style="1" customWidth="1"/>
    <col min="9990" max="9994" width="7.6640625" style="1" customWidth="1"/>
    <col min="9995" max="9996" width="8.109375" style="1" customWidth="1"/>
    <col min="9997" max="10002" width="7.6640625" style="1" customWidth="1"/>
    <col min="10003" max="10240" width="9" style="1" customWidth="1"/>
    <col min="10241" max="10241" width="7.21875" style="1" customWidth="1"/>
    <col min="10242" max="10244" width="7.6640625" style="1" customWidth="1"/>
    <col min="10245" max="10245" width="7.44140625" style="1" customWidth="1"/>
    <col min="10246" max="10250" width="7.6640625" style="1" customWidth="1"/>
    <col min="10251" max="10252" width="8.109375" style="1" customWidth="1"/>
    <col min="10253" max="10258" width="7.6640625" style="1" customWidth="1"/>
    <col min="10259" max="10496" width="9" style="1" customWidth="1"/>
    <col min="10497" max="10497" width="7.21875" style="1" customWidth="1"/>
    <col min="10498" max="10500" width="7.6640625" style="1" customWidth="1"/>
    <col min="10501" max="10501" width="7.44140625" style="1" customWidth="1"/>
    <col min="10502" max="10506" width="7.6640625" style="1" customWidth="1"/>
    <col min="10507" max="10508" width="8.109375" style="1" customWidth="1"/>
    <col min="10509" max="10514" width="7.6640625" style="1" customWidth="1"/>
    <col min="10515" max="10752" width="9" style="1" customWidth="1"/>
    <col min="10753" max="10753" width="7.21875" style="1" customWidth="1"/>
    <col min="10754" max="10756" width="7.6640625" style="1" customWidth="1"/>
    <col min="10757" max="10757" width="7.44140625" style="1" customWidth="1"/>
    <col min="10758" max="10762" width="7.6640625" style="1" customWidth="1"/>
    <col min="10763" max="10764" width="8.109375" style="1" customWidth="1"/>
    <col min="10765" max="10770" width="7.6640625" style="1" customWidth="1"/>
    <col min="10771" max="11008" width="9" style="1" customWidth="1"/>
    <col min="11009" max="11009" width="7.21875" style="1" customWidth="1"/>
    <col min="11010" max="11012" width="7.6640625" style="1" customWidth="1"/>
    <col min="11013" max="11013" width="7.44140625" style="1" customWidth="1"/>
    <col min="11014" max="11018" width="7.6640625" style="1" customWidth="1"/>
    <col min="11019" max="11020" width="8.109375" style="1" customWidth="1"/>
    <col min="11021" max="11026" width="7.6640625" style="1" customWidth="1"/>
    <col min="11027" max="11264" width="9" style="1" customWidth="1"/>
    <col min="11265" max="11265" width="7.21875" style="1" customWidth="1"/>
    <col min="11266" max="11268" width="7.6640625" style="1" customWidth="1"/>
    <col min="11269" max="11269" width="7.44140625" style="1" customWidth="1"/>
    <col min="11270" max="11274" width="7.6640625" style="1" customWidth="1"/>
    <col min="11275" max="11276" width="8.109375" style="1" customWidth="1"/>
    <col min="11277" max="11282" width="7.6640625" style="1" customWidth="1"/>
    <col min="11283" max="11520" width="9" style="1" customWidth="1"/>
    <col min="11521" max="11521" width="7.21875" style="1" customWidth="1"/>
    <col min="11522" max="11524" width="7.6640625" style="1" customWidth="1"/>
    <col min="11525" max="11525" width="7.44140625" style="1" customWidth="1"/>
    <col min="11526" max="11530" width="7.6640625" style="1" customWidth="1"/>
    <col min="11531" max="11532" width="8.109375" style="1" customWidth="1"/>
    <col min="11533" max="11538" width="7.6640625" style="1" customWidth="1"/>
    <col min="11539" max="11776" width="9" style="1" customWidth="1"/>
    <col min="11777" max="11777" width="7.21875" style="1" customWidth="1"/>
    <col min="11778" max="11780" width="7.6640625" style="1" customWidth="1"/>
    <col min="11781" max="11781" width="7.44140625" style="1" customWidth="1"/>
    <col min="11782" max="11786" width="7.6640625" style="1" customWidth="1"/>
    <col min="11787" max="11788" width="8.109375" style="1" customWidth="1"/>
    <col min="11789" max="11794" width="7.6640625" style="1" customWidth="1"/>
    <col min="11795" max="12032" width="9" style="1" customWidth="1"/>
    <col min="12033" max="12033" width="7.21875" style="1" customWidth="1"/>
    <col min="12034" max="12036" width="7.6640625" style="1" customWidth="1"/>
    <col min="12037" max="12037" width="7.44140625" style="1" customWidth="1"/>
    <col min="12038" max="12042" width="7.6640625" style="1" customWidth="1"/>
    <col min="12043" max="12044" width="8.109375" style="1" customWidth="1"/>
    <col min="12045" max="12050" width="7.6640625" style="1" customWidth="1"/>
    <col min="12051" max="12288" width="9" style="1" customWidth="1"/>
    <col min="12289" max="12289" width="7.21875" style="1" customWidth="1"/>
    <col min="12290" max="12292" width="7.6640625" style="1" customWidth="1"/>
    <col min="12293" max="12293" width="7.44140625" style="1" customWidth="1"/>
    <col min="12294" max="12298" width="7.6640625" style="1" customWidth="1"/>
    <col min="12299" max="12300" width="8.109375" style="1" customWidth="1"/>
    <col min="12301" max="12306" width="7.6640625" style="1" customWidth="1"/>
    <col min="12307" max="12544" width="9" style="1" customWidth="1"/>
    <col min="12545" max="12545" width="7.21875" style="1" customWidth="1"/>
    <col min="12546" max="12548" width="7.6640625" style="1" customWidth="1"/>
    <col min="12549" max="12549" width="7.44140625" style="1" customWidth="1"/>
    <col min="12550" max="12554" width="7.6640625" style="1" customWidth="1"/>
    <col min="12555" max="12556" width="8.109375" style="1" customWidth="1"/>
    <col min="12557" max="12562" width="7.6640625" style="1" customWidth="1"/>
    <col min="12563" max="12800" width="9" style="1" customWidth="1"/>
    <col min="12801" max="12801" width="7.21875" style="1" customWidth="1"/>
    <col min="12802" max="12804" width="7.6640625" style="1" customWidth="1"/>
    <col min="12805" max="12805" width="7.44140625" style="1" customWidth="1"/>
    <col min="12806" max="12810" width="7.6640625" style="1" customWidth="1"/>
    <col min="12811" max="12812" width="8.109375" style="1" customWidth="1"/>
    <col min="12813" max="12818" width="7.6640625" style="1" customWidth="1"/>
    <col min="12819" max="13056" width="9" style="1" customWidth="1"/>
    <col min="13057" max="13057" width="7.21875" style="1" customWidth="1"/>
    <col min="13058" max="13060" width="7.6640625" style="1" customWidth="1"/>
    <col min="13061" max="13061" width="7.44140625" style="1" customWidth="1"/>
    <col min="13062" max="13066" width="7.6640625" style="1" customWidth="1"/>
    <col min="13067" max="13068" width="8.109375" style="1" customWidth="1"/>
    <col min="13069" max="13074" width="7.6640625" style="1" customWidth="1"/>
    <col min="13075" max="13312" width="9" style="1" customWidth="1"/>
    <col min="13313" max="13313" width="7.21875" style="1" customWidth="1"/>
    <col min="13314" max="13316" width="7.6640625" style="1" customWidth="1"/>
    <col min="13317" max="13317" width="7.44140625" style="1" customWidth="1"/>
    <col min="13318" max="13322" width="7.6640625" style="1" customWidth="1"/>
    <col min="13323" max="13324" width="8.109375" style="1" customWidth="1"/>
    <col min="13325" max="13330" width="7.6640625" style="1" customWidth="1"/>
    <col min="13331" max="13568" width="9" style="1" customWidth="1"/>
    <col min="13569" max="13569" width="7.21875" style="1" customWidth="1"/>
    <col min="13570" max="13572" width="7.6640625" style="1" customWidth="1"/>
    <col min="13573" max="13573" width="7.44140625" style="1" customWidth="1"/>
    <col min="13574" max="13578" width="7.6640625" style="1" customWidth="1"/>
    <col min="13579" max="13580" width="8.109375" style="1" customWidth="1"/>
    <col min="13581" max="13586" width="7.6640625" style="1" customWidth="1"/>
    <col min="13587" max="13824" width="9" style="1" customWidth="1"/>
    <col min="13825" max="13825" width="7.21875" style="1" customWidth="1"/>
    <col min="13826" max="13828" width="7.6640625" style="1" customWidth="1"/>
    <col min="13829" max="13829" width="7.44140625" style="1" customWidth="1"/>
    <col min="13830" max="13834" width="7.6640625" style="1" customWidth="1"/>
    <col min="13835" max="13836" width="8.109375" style="1" customWidth="1"/>
    <col min="13837" max="13842" width="7.6640625" style="1" customWidth="1"/>
    <col min="13843" max="14080" width="9" style="1" customWidth="1"/>
    <col min="14081" max="14081" width="7.21875" style="1" customWidth="1"/>
    <col min="14082" max="14084" width="7.6640625" style="1" customWidth="1"/>
    <col min="14085" max="14085" width="7.44140625" style="1" customWidth="1"/>
    <col min="14086" max="14090" width="7.6640625" style="1" customWidth="1"/>
    <col min="14091" max="14092" width="8.109375" style="1" customWidth="1"/>
    <col min="14093" max="14098" width="7.6640625" style="1" customWidth="1"/>
    <col min="14099" max="14336" width="9" style="1" customWidth="1"/>
    <col min="14337" max="14337" width="7.21875" style="1" customWidth="1"/>
    <col min="14338" max="14340" width="7.6640625" style="1" customWidth="1"/>
    <col min="14341" max="14341" width="7.44140625" style="1" customWidth="1"/>
    <col min="14342" max="14346" width="7.6640625" style="1" customWidth="1"/>
    <col min="14347" max="14348" width="8.109375" style="1" customWidth="1"/>
    <col min="14349" max="14354" width="7.6640625" style="1" customWidth="1"/>
    <col min="14355" max="14592" width="9" style="1" customWidth="1"/>
    <col min="14593" max="14593" width="7.21875" style="1" customWidth="1"/>
    <col min="14594" max="14596" width="7.6640625" style="1" customWidth="1"/>
    <col min="14597" max="14597" width="7.44140625" style="1" customWidth="1"/>
    <col min="14598" max="14602" width="7.6640625" style="1" customWidth="1"/>
    <col min="14603" max="14604" width="8.109375" style="1" customWidth="1"/>
    <col min="14605" max="14610" width="7.6640625" style="1" customWidth="1"/>
    <col min="14611" max="14848" width="9" style="1" customWidth="1"/>
    <col min="14849" max="14849" width="7.21875" style="1" customWidth="1"/>
    <col min="14850" max="14852" width="7.6640625" style="1" customWidth="1"/>
    <col min="14853" max="14853" width="7.44140625" style="1" customWidth="1"/>
    <col min="14854" max="14858" width="7.6640625" style="1" customWidth="1"/>
    <col min="14859" max="14860" width="8.109375" style="1" customWidth="1"/>
    <col min="14861" max="14866" width="7.6640625" style="1" customWidth="1"/>
    <col min="14867" max="15104" width="9" style="1" customWidth="1"/>
    <col min="15105" max="15105" width="7.21875" style="1" customWidth="1"/>
    <col min="15106" max="15108" width="7.6640625" style="1" customWidth="1"/>
    <col min="15109" max="15109" width="7.44140625" style="1" customWidth="1"/>
    <col min="15110" max="15114" width="7.6640625" style="1" customWidth="1"/>
    <col min="15115" max="15116" width="8.109375" style="1" customWidth="1"/>
    <col min="15117" max="15122" width="7.6640625" style="1" customWidth="1"/>
    <col min="15123" max="15360" width="9" style="1" customWidth="1"/>
    <col min="15361" max="15361" width="7.21875" style="1" customWidth="1"/>
    <col min="15362" max="15364" width="7.6640625" style="1" customWidth="1"/>
    <col min="15365" max="15365" width="7.44140625" style="1" customWidth="1"/>
    <col min="15366" max="15370" width="7.6640625" style="1" customWidth="1"/>
    <col min="15371" max="15372" width="8.109375" style="1" customWidth="1"/>
    <col min="15373" max="15378" width="7.6640625" style="1" customWidth="1"/>
    <col min="15379" max="15616" width="9" style="1" customWidth="1"/>
    <col min="15617" max="15617" width="7.21875" style="1" customWidth="1"/>
    <col min="15618" max="15620" width="7.6640625" style="1" customWidth="1"/>
    <col min="15621" max="15621" width="7.44140625" style="1" customWidth="1"/>
    <col min="15622" max="15626" width="7.6640625" style="1" customWidth="1"/>
    <col min="15627" max="15628" width="8.109375" style="1" customWidth="1"/>
    <col min="15629" max="15634" width="7.6640625" style="1" customWidth="1"/>
    <col min="15635" max="15872" width="9" style="1" customWidth="1"/>
    <col min="15873" max="15873" width="7.21875" style="1" customWidth="1"/>
    <col min="15874" max="15876" width="7.6640625" style="1" customWidth="1"/>
    <col min="15877" max="15877" width="7.44140625" style="1" customWidth="1"/>
    <col min="15878" max="15882" width="7.6640625" style="1" customWidth="1"/>
    <col min="15883" max="15884" width="8.109375" style="1" customWidth="1"/>
    <col min="15885" max="15890" width="7.6640625" style="1" customWidth="1"/>
    <col min="15891" max="16128" width="9" style="1" customWidth="1"/>
    <col min="16129" max="16129" width="7.21875" style="1" customWidth="1"/>
    <col min="16130" max="16132" width="7.6640625" style="1" customWidth="1"/>
    <col min="16133" max="16133" width="7.44140625" style="1" customWidth="1"/>
    <col min="16134" max="16138" width="7.6640625" style="1" customWidth="1"/>
    <col min="16139" max="16140" width="8.109375" style="1" customWidth="1"/>
    <col min="16141" max="16146" width="7.6640625" style="1" customWidth="1"/>
    <col min="16147" max="16384" width="9" style="1" customWidth="1"/>
  </cols>
  <sheetData>
    <row r="1" spans="1:18" ht="13.65" customHeight="1" x14ac:dyDescent="0.2">
      <c r="G1" s="33" t="s">
        <v>38</v>
      </c>
      <c r="H1" s="33"/>
      <c r="I1" s="33"/>
      <c r="J1" s="33"/>
      <c r="K1" s="33"/>
      <c r="L1" s="33"/>
    </row>
    <row r="2" spans="1:18" x14ac:dyDescent="0.2">
      <c r="H2" s="34" t="s">
        <v>50</v>
      </c>
      <c r="I2" s="34"/>
      <c r="J2" s="34"/>
      <c r="K2" s="34"/>
    </row>
    <row r="5" spans="1:18" ht="13.8" thickBot="1" x14ac:dyDescent="0.25"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5" t="s">
        <v>1</v>
      </c>
      <c r="Q5" s="49"/>
      <c r="R5" s="49"/>
    </row>
    <row r="6" spans="1:18" x14ac:dyDescent="0.2">
      <c r="A6" s="36" t="s">
        <v>2</v>
      </c>
      <c r="B6" s="37" t="s">
        <v>3</v>
      </c>
      <c r="C6" s="37" t="s">
        <v>4</v>
      </c>
      <c r="D6" s="37"/>
      <c r="E6" s="37"/>
      <c r="F6" s="4" t="s">
        <v>3</v>
      </c>
      <c r="G6" s="5"/>
      <c r="H6" s="39" t="s">
        <v>5</v>
      </c>
      <c r="I6" s="40"/>
      <c r="J6" s="40"/>
      <c r="K6" s="40"/>
      <c r="L6" s="40"/>
      <c r="M6" s="40"/>
      <c r="N6" s="41"/>
      <c r="O6" s="6"/>
      <c r="P6" s="50" t="s">
        <v>6</v>
      </c>
      <c r="Q6" s="51"/>
      <c r="R6" s="52"/>
    </row>
    <row r="7" spans="1:18" x14ac:dyDescent="0.2">
      <c r="A7" s="20"/>
      <c r="B7" s="38"/>
      <c r="C7" s="38" t="s">
        <v>39</v>
      </c>
      <c r="D7" s="7" t="s">
        <v>8</v>
      </c>
      <c r="E7" s="38" t="s">
        <v>9</v>
      </c>
      <c r="F7" s="8" t="s">
        <v>10</v>
      </c>
      <c r="G7" s="38" t="s">
        <v>40</v>
      </c>
      <c r="H7" s="38"/>
      <c r="I7" s="38"/>
      <c r="J7" s="38" t="s">
        <v>12</v>
      </c>
      <c r="K7" s="38"/>
      <c r="L7" s="38"/>
      <c r="M7" s="38" t="s">
        <v>13</v>
      </c>
      <c r="N7" s="38"/>
      <c r="O7" s="38"/>
      <c r="P7" s="53"/>
      <c r="Q7" s="54"/>
      <c r="R7" s="55"/>
    </row>
    <row r="8" spans="1:18" x14ac:dyDescent="0.2">
      <c r="A8" s="20"/>
      <c r="B8" s="38"/>
      <c r="C8" s="38"/>
      <c r="D8" s="7" t="s">
        <v>41</v>
      </c>
      <c r="E8" s="44"/>
      <c r="F8" s="9" t="s">
        <v>15</v>
      </c>
      <c r="G8" s="7" t="s">
        <v>16</v>
      </c>
      <c r="H8" s="7" t="s">
        <v>17</v>
      </c>
      <c r="I8" s="7" t="s">
        <v>18</v>
      </c>
      <c r="J8" s="7" t="s">
        <v>16</v>
      </c>
      <c r="K8" s="7" t="s">
        <v>17</v>
      </c>
      <c r="L8" s="7" t="s">
        <v>18</v>
      </c>
      <c r="M8" s="7" t="s">
        <v>16</v>
      </c>
      <c r="N8" s="7" t="s">
        <v>17</v>
      </c>
      <c r="O8" s="7" t="s">
        <v>18</v>
      </c>
      <c r="P8" s="7" t="s">
        <v>16</v>
      </c>
      <c r="Q8" s="7" t="s">
        <v>17</v>
      </c>
      <c r="R8" s="10" t="s">
        <v>19</v>
      </c>
    </row>
    <row r="9" spans="1:18" x14ac:dyDescent="0.2">
      <c r="A9" s="20" t="s">
        <v>20</v>
      </c>
      <c r="B9" s="22">
        <f>SUM(B11:B26)</f>
        <v>18817</v>
      </c>
      <c r="C9" s="22">
        <v>3208</v>
      </c>
      <c r="D9" s="12">
        <v>0</v>
      </c>
      <c r="E9" s="22">
        <f>SUM(C9:D10)</f>
        <v>3473</v>
      </c>
      <c r="F9" s="22">
        <f>B9+E9</f>
        <v>22290</v>
      </c>
      <c r="G9" s="22">
        <f t="shared" ref="G9:R9" si="0">SUM(G11:G26)</f>
        <v>2501</v>
      </c>
      <c r="H9" s="22">
        <f t="shared" si="0"/>
        <v>14285</v>
      </c>
      <c r="I9" s="22">
        <f t="shared" si="0"/>
        <v>16786</v>
      </c>
      <c r="J9" s="22">
        <f t="shared" si="0"/>
        <v>0</v>
      </c>
      <c r="K9" s="22">
        <f t="shared" si="0"/>
        <v>0</v>
      </c>
      <c r="L9" s="22">
        <f t="shared" si="0"/>
        <v>0</v>
      </c>
      <c r="M9" s="22">
        <f t="shared" si="0"/>
        <v>60</v>
      </c>
      <c r="N9" s="22">
        <f t="shared" si="0"/>
        <v>518</v>
      </c>
      <c r="O9" s="22">
        <f t="shared" si="0"/>
        <v>578</v>
      </c>
      <c r="P9" s="22">
        <f t="shared" si="0"/>
        <v>2561</v>
      </c>
      <c r="Q9" s="22">
        <f t="shared" si="0"/>
        <v>14803</v>
      </c>
      <c r="R9" s="28">
        <f t="shared" si="0"/>
        <v>17364</v>
      </c>
    </row>
    <row r="10" spans="1:18" x14ac:dyDescent="0.2">
      <c r="A10" s="20"/>
      <c r="B10" s="30"/>
      <c r="C10" s="30"/>
      <c r="D10" s="12">
        <v>265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8"/>
    </row>
    <row r="11" spans="1:18" x14ac:dyDescent="0.2">
      <c r="A11" s="20" t="s">
        <v>21</v>
      </c>
      <c r="B11" s="22">
        <v>203</v>
      </c>
      <c r="C11" s="26"/>
      <c r="D11" s="26"/>
      <c r="E11" s="26"/>
      <c r="F11" s="22">
        <f>B11</f>
        <v>203</v>
      </c>
      <c r="G11" s="22">
        <v>10</v>
      </c>
      <c r="H11" s="26">
        <v>274</v>
      </c>
      <c r="I11" s="26">
        <f>SUM(G11:H12)</f>
        <v>284</v>
      </c>
      <c r="J11" s="26">
        <v>0</v>
      </c>
      <c r="K11" s="26">
        <v>0</v>
      </c>
      <c r="L11" s="26">
        <f>SUM(J11:K12)</f>
        <v>0</v>
      </c>
      <c r="M11" s="26">
        <v>3</v>
      </c>
      <c r="N11" s="26">
        <v>53</v>
      </c>
      <c r="O11" s="26">
        <f>SUM(M11:N12)</f>
        <v>56</v>
      </c>
      <c r="P11" s="26">
        <f>G11+J11+M11</f>
        <v>13</v>
      </c>
      <c r="Q11" s="26">
        <f>H11+K11+N11</f>
        <v>327</v>
      </c>
      <c r="R11" s="31">
        <f>SUM(P11:Q12)</f>
        <v>340</v>
      </c>
    </row>
    <row r="12" spans="1:18" x14ac:dyDescent="0.2">
      <c r="A12" s="20"/>
      <c r="B12" s="30"/>
      <c r="C12" s="26"/>
      <c r="D12" s="26"/>
      <c r="E12" s="26"/>
      <c r="F12" s="30"/>
      <c r="G12" s="30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32"/>
    </row>
    <row r="13" spans="1:18" x14ac:dyDescent="0.2">
      <c r="A13" s="20" t="s">
        <v>22</v>
      </c>
      <c r="B13" s="26">
        <v>275</v>
      </c>
      <c r="C13" s="26"/>
      <c r="D13" s="26"/>
      <c r="E13" s="26"/>
      <c r="F13" s="22">
        <f>B13</f>
        <v>275</v>
      </c>
      <c r="G13" s="22">
        <v>125</v>
      </c>
      <c r="H13" s="26">
        <v>1643</v>
      </c>
      <c r="I13" s="26">
        <f>SUM(G13:H14)</f>
        <v>1768</v>
      </c>
      <c r="J13" s="26">
        <v>0</v>
      </c>
      <c r="K13" s="26">
        <v>0</v>
      </c>
      <c r="L13" s="26">
        <f>SUM(J13:K14)</f>
        <v>0</v>
      </c>
      <c r="M13" s="26">
        <v>1</v>
      </c>
      <c r="N13" s="26">
        <v>54</v>
      </c>
      <c r="O13" s="26">
        <f>SUM(M13:N14)</f>
        <v>55</v>
      </c>
      <c r="P13" s="26">
        <f t="shared" ref="P13:Q13" si="1">G13+J13+M13</f>
        <v>126</v>
      </c>
      <c r="Q13" s="26">
        <f t="shared" si="1"/>
        <v>1697</v>
      </c>
      <c r="R13" s="31">
        <f>SUM(P13:Q14)</f>
        <v>1823</v>
      </c>
    </row>
    <row r="14" spans="1:18" x14ac:dyDescent="0.2">
      <c r="A14" s="20"/>
      <c r="B14" s="26"/>
      <c r="C14" s="26"/>
      <c r="D14" s="26"/>
      <c r="E14" s="26"/>
      <c r="F14" s="30"/>
      <c r="G14" s="30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32"/>
    </row>
    <row r="15" spans="1:18" x14ac:dyDescent="0.2">
      <c r="A15" s="20" t="s">
        <v>23</v>
      </c>
      <c r="B15" s="26">
        <v>4816</v>
      </c>
      <c r="C15" s="26"/>
      <c r="D15" s="26"/>
      <c r="E15" s="26"/>
      <c r="F15" s="22">
        <f>B15</f>
        <v>4816</v>
      </c>
      <c r="G15" s="22">
        <v>524</v>
      </c>
      <c r="H15" s="26">
        <v>3312</v>
      </c>
      <c r="I15" s="26">
        <f>SUM(G15:H16)</f>
        <v>3836</v>
      </c>
      <c r="J15" s="26">
        <v>0</v>
      </c>
      <c r="K15" s="26">
        <v>0</v>
      </c>
      <c r="L15" s="26">
        <f>SUM(J15:K16)</f>
        <v>0</v>
      </c>
      <c r="M15" s="26">
        <v>26</v>
      </c>
      <c r="N15" s="26">
        <v>144</v>
      </c>
      <c r="O15" s="26">
        <f>SUM(M15:N16)</f>
        <v>170</v>
      </c>
      <c r="P15" s="26">
        <f t="shared" ref="P15:Q15" si="2">G15+J15+M15</f>
        <v>550</v>
      </c>
      <c r="Q15" s="26">
        <f t="shared" si="2"/>
        <v>3456</v>
      </c>
      <c r="R15" s="31">
        <f>SUM(P15:Q16)</f>
        <v>4006</v>
      </c>
    </row>
    <row r="16" spans="1:18" x14ac:dyDescent="0.2">
      <c r="A16" s="20"/>
      <c r="B16" s="26"/>
      <c r="C16" s="26"/>
      <c r="D16" s="26"/>
      <c r="E16" s="26"/>
      <c r="F16" s="30"/>
      <c r="G16" s="30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32"/>
    </row>
    <row r="17" spans="1:18" x14ac:dyDescent="0.2">
      <c r="A17" s="20" t="s">
        <v>24</v>
      </c>
      <c r="B17" s="26">
        <v>5954</v>
      </c>
      <c r="C17" s="26"/>
      <c r="D17" s="26"/>
      <c r="E17" s="26"/>
      <c r="F17" s="22">
        <f>B17</f>
        <v>5954</v>
      </c>
      <c r="G17" s="22">
        <v>880</v>
      </c>
      <c r="H17" s="26">
        <v>3502</v>
      </c>
      <c r="I17" s="26">
        <f>SUM(G17:H18)</f>
        <v>4382</v>
      </c>
      <c r="J17" s="26">
        <v>0</v>
      </c>
      <c r="K17" s="26">
        <v>0</v>
      </c>
      <c r="L17" s="26">
        <f>SUM(J17:K18)</f>
        <v>0</v>
      </c>
      <c r="M17" s="26">
        <v>11</v>
      </c>
      <c r="N17" s="26">
        <v>67</v>
      </c>
      <c r="O17" s="26">
        <f>SUM(M17:N18)</f>
        <v>78</v>
      </c>
      <c r="P17" s="26">
        <f t="shared" ref="P17:Q17" si="3">G17+J17+M17</f>
        <v>891</v>
      </c>
      <c r="Q17" s="26">
        <f t="shared" si="3"/>
        <v>3569</v>
      </c>
      <c r="R17" s="31">
        <f>SUM(P17:Q18)</f>
        <v>4460</v>
      </c>
    </row>
    <row r="18" spans="1:18" x14ac:dyDescent="0.2">
      <c r="A18" s="20"/>
      <c r="B18" s="26"/>
      <c r="C18" s="26"/>
      <c r="D18" s="26"/>
      <c r="E18" s="26"/>
      <c r="F18" s="30"/>
      <c r="G18" s="30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32"/>
    </row>
    <row r="19" spans="1:18" x14ac:dyDescent="0.2">
      <c r="A19" s="20" t="s">
        <v>25</v>
      </c>
      <c r="B19" s="26">
        <v>3080</v>
      </c>
      <c r="C19" s="26"/>
      <c r="D19" s="26"/>
      <c r="E19" s="26"/>
      <c r="F19" s="22">
        <f>B19</f>
        <v>3080</v>
      </c>
      <c r="G19" s="22">
        <v>284</v>
      </c>
      <c r="H19" s="26">
        <v>2294</v>
      </c>
      <c r="I19" s="26">
        <f>SUM(G19:H20)</f>
        <v>2578</v>
      </c>
      <c r="J19" s="26">
        <v>0</v>
      </c>
      <c r="K19" s="26">
        <v>0</v>
      </c>
      <c r="L19" s="26">
        <f>SUM(J19:K20)</f>
        <v>0</v>
      </c>
      <c r="M19" s="26">
        <v>3</v>
      </c>
      <c r="N19" s="26">
        <v>63</v>
      </c>
      <c r="O19" s="26">
        <f>SUM(M19:N20)</f>
        <v>66</v>
      </c>
      <c r="P19" s="26">
        <f t="shared" ref="P19:Q19" si="4">G19+J19+M19</f>
        <v>287</v>
      </c>
      <c r="Q19" s="26">
        <f t="shared" si="4"/>
        <v>2357</v>
      </c>
      <c r="R19" s="31">
        <f>SUM(P19:Q20)</f>
        <v>2644</v>
      </c>
    </row>
    <row r="20" spans="1:18" x14ac:dyDescent="0.2">
      <c r="A20" s="20"/>
      <c r="B20" s="26"/>
      <c r="C20" s="26"/>
      <c r="D20" s="26"/>
      <c r="E20" s="26"/>
      <c r="F20" s="30"/>
      <c r="G20" s="30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32"/>
    </row>
    <row r="21" spans="1:18" x14ac:dyDescent="0.2">
      <c r="A21" s="20" t="s">
        <v>26</v>
      </c>
      <c r="B21" s="26">
        <v>2998</v>
      </c>
      <c r="C21" s="26"/>
      <c r="D21" s="26"/>
      <c r="E21" s="26"/>
      <c r="F21" s="22">
        <f>B21</f>
        <v>2998</v>
      </c>
      <c r="G21" s="22">
        <v>419</v>
      </c>
      <c r="H21" s="26">
        <v>751</v>
      </c>
      <c r="I21" s="26">
        <f>SUM(G21:H22)</f>
        <v>1170</v>
      </c>
      <c r="J21" s="26">
        <v>0</v>
      </c>
      <c r="K21" s="26">
        <v>0</v>
      </c>
      <c r="L21" s="26">
        <f>SUM(J21:K22)</f>
        <v>0</v>
      </c>
      <c r="M21" s="26">
        <v>12</v>
      </c>
      <c r="N21" s="26">
        <v>56</v>
      </c>
      <c r="O21" s="26">
        <f>SUM(M21:N22)</f>
        <v>68</v>
      </c>
      <c r="P21" s="26">
        <f t="shared" ref="P21:Q21" si="5">G21+J21+M21</f>
        <v>431</v>
      </c>
      <c r="Q21" s="26">
        <f t="shared" si="5"/>
        <v>807</v>
      </c>
      <c r="R21" s="31">
        <f>SUM(P21:Q22)</f>
        <v>1238</v>
      </c>
    </row>
    <row r="22" spans="1:18" x14ac:dyDescent="0.2">
      <c r="A22" s="20"/>
      <c r="B22" s="26"/>
      <c r="C22" s="26"/>
      <c r="D22" s="26"/>
      <c r="E22" s="26"/>
      <c r="F22" s="30"/>
      <c r="G22" s="30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32"/>
    </row>
    <row r="23" spans="1:18" x14ac:dyDescent="0.2">
      <c r="A23" s="20" t="s">
        <v>27</v>
      </c>
      <c r="B23" s="26">
        <v>156</v>
      </c>
      <c r="C23" s="26"/>
      <c r="D23" s="26"/>
      <c r="E23" s="26"/>
      <c r="F23" s="22">
        <f>B23</f>
        <v>156</v>
      </c>
      <c r="G23" s="22">
        <v>100</v>
      </c>
      <c r="H23" s="26">
        <v>357</v>
      </c>
      <c r="I23" s="26">
        <f>SUM(G23:H24)</f>
        <v>457</v>
      </c>
      <c r="J23" s="26">
        <v>0</v>
      </c>
      <c r="K23" s="26">
        <v>0</v>
      </c>
      <c r="L23" s="26">
        <f>SUM(J23:K24)</f>
        <v>0</v>
      </c>
      <c r="M23" s="26">
        <v>3</v>
      </c>
      <c r="N23" s="26">
        <v>39</v>
      </c>
      <c r="O23" s="26">
        <f>SUM(M23:N24)</f>
        <v>42</v>
      </c>
      <c r="P23" s="26">
        <f t="shared" ref="P23:Q23" si="6">G23+J23+M23</f>
        <v>103</v>
      </c>
      <c r="Q23" s="26">
        <f t="shared" si="6"/>
        <v>396</v>
      </c>
      <c r="R23" s="31">
        <f>SUM(P23:Q24)</f>
        <v>499</v>
      </c>
    </row>
    <row r="24" spans="1:18" x14ac:dyDescent="0.2">
      <c r="A24" s="20"/>
      <c r="B24" s="26"/>
      <c r="C24" s="26"/>
      <c r="D24" s="26"/>
      <c r="E24" s="26"/>
      <c r="F24" s="30"/>
      <c r="G24" s="30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32"/>
    </row>
    <row r="25" spans="1:18" x14ac:dyDescent="0.2">
      <c r="A25" s="20" t="s">
        <v>28</v>
      </c>
      <c r="B25" s="26">
        <v>1335</v>
      </c>
      <c r="C25" s="26"/>
      <c r="D25" s="26"/>
      <c r="E25" s="26"/>
      <c r="F25" s="26">
        <f>B25</f>
        <v>1335</v>
      </c>
      <c r="G25" s="22">
        <v>159</v>
      </c>
      <c r="H25" s="26">
        <v>2152</v>
      </c>
      <c r="I25" s="22">
        <f>SUM(G25:H26)</f>
        <v>2311</v>
      </c>
      <c r="J25" s="26">
        <v>0</v>
      </c>
      <c r="K25" s="26">
        <v>0</v>
      </c>
      <c r="L25" s="22">
        <f>SUM(J25:K26)</f>
        <v>0</v>
      </c>
      <c r="M25" s="26">
        <v>1</v>
      </c>
      <c r="N25" s="26">
        <v>42</v>
      </c>
      <c r="O25" s="22">
        <f>SUM(M25:N26)</f>
        <v>43</v>
      </c>
      <c r="P25" s="26">
        <f>G25+J25+M25</f>
        <v>160</v>
      </c>
      <c r="Q25" s="26">
        <f>H25+K25+N25</f>
        <v>2194</v>
      </c>
      <c r="R25" s="28">
        <f>SUM(P25:Q26)</f>
        <v>2354</v>
      </c>
    </row>
    <row r="26" spans="1:18" ht="13.8" thickBot="1" x14ac:dyDescent="0.25">
      <c r="A26" s="21"/>
      <c r="B26" s="27"/>
      <c r="C26" s="27"/>
      <c r="D26" s="27"/>
      <c r="E26" s="27"/>
      <c r="F26" s="27"/>
      <c r="G26" s="23"/>
      <c r="H26" s="27"/>
      <c r="I26" s="23"/>
      <c r="J26" s="27"/>
      <c r="K26" s="27"/>
      <c r="L26" s="23"/>
      <c r="M26" s="27"/>
      <c r="N26" s="27"/>
      <c r="O26" s="23"/>
      <c r="P26" s="27"/>
      <c r="Q26" s="27"/>
      <c r="R26" s="29"/>
    </row>
    <row r="29" spans="1:18" ht="13.65" customHeight="1" x14ac:dyDescent="0.2">
      <c r="B29" s="2" t="s">
        <v>29</v>
      </c>
      <c r="C29" s="46" t="s">
        <v>30</v>
      </c>
      <c r="D29" s="46"/>
      <c r="E29" s="14">
        <v>19659</v>
      </c>
      <c r="F29" s="47" t="s">
        <v>31</v>
      </c>
      <c r="G29" s="48"/>
      <c r="H29" s="13">
        <f>B9/E29</f>
        <v>0.95716974413754519</v>
      </c>
      <c r="I29" s="2"/>
      <c r="J29" s="17" t="s">
        <v>32</v>
      </c>
      <c r="K29" s="46" t="s">
        <v>42</v>
      </c>
      <c r="L29" s="46"/>
      <c r="M29" s="15">
        <v>14492</v>
      </c>
      <c r="N29" s="18" t="s">
        <v>31</v>
      </c>
      <c r="O29" s="19"/>
      <c r="P29" s="13">
        <f>H9/M29</f>
        <v>0.98571625724537681</v>
      </c>
    </row>
    <row r="30" spans="1:18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8" ht="13.65" customHeight="1" x14ac:dyDescent="0.2">
      <c r="B31" s="2"/>
      <c r="C31" s="46" t="s">
        <v>33</v>
      </c>
      <c r="D31" s="46"/>
      <c r="E31" s="16">
        <v>22025</v>
      </c>
      <c r="F31" s="47" t="s">
        <v>31</v>
      </c>
      <c r="G31" s="48"/>
      <c r="H31" s="13">
        <f>B9/E31</f>
        <v>0.85434733257661744</v>
      </c>
      <c r="I31" s="2"/>
      <c r="J31" s="17" t="s">
        <v>34</v>
      </c>
      <c r="K31" s="46" t="s">
        <v>42</v>
      </c>
      <c r="L31" s="46"/>
      <c r="M31" s="16">
        <v>16274</v>
      </c>
      <c r="N31" s="18" t="s">
        <v>31</v>
      </c>
      <c r="O31" s="19"/>
      <c r="P31" s="13">
        <f>H9/M31</f>
        <v>0.8777805087870223</v>
      </c>
    </row>
    <row r="32" spans="1:18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 ht="13.65" customHeight="1" x14ac:dyDescent="0.2">
      <c r="B33" s="2"/>
      <c r="C33" s="46" t="s">
        <v>35</v>
      </c>
      <c r="D33" s="46"/>
      <c r="E33" s="15">
        <v>15038</v>
      </c>
      <c r="F33" s="47" t="s">
        <v>31</v>
      </c>
      <c r="G33" s="48"/>
      <c r="H33" s="13">
        <f>Q9/E33</f>
        <v>0.98437292193110781</v>
      </c>
      <c r="I33" s="2"/>
      <c r="J33" s="2"/>
      <c r="K33" s="2"/>
      <c r="L33" s="2"/>
      <c r="M33" s="2"/>
      <c r="N33" s="2"/>
      <c r="O33" s="2"/>
      <c r="P33" s="2"/>
    </row>
    <row r="34" spans="2:16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2:16" ht="13.65" customHeight="1" x14ac:dyDescent="0.2">
      <c r="C35" s="46" t="s">
        <v>36</v>
      </c>
      <c r="D35" s="46"/>
      <c r="E35" s="16">
        <v>16843</v>
      </c>
      <c r="F35" s="47" t="s">
        <v>31</v>
      </c>
      <c r="G35" s="48"/>
      <c r="H35" s="13">
        <f>Q9/E35</f>
        <v>0.87888143442379618</v>
      </c>
    </row>
  </sheetData>
  <mergeCells count="184"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  <mergeCell ref="G1:L1"/>
    <mergeCell ref="P5:R5"/>
    <mergeCell ref="Q9:Q10"/>
    <mergeCell ref="R9:R10"/>
    <mergeCell ref="L9:L10"/>
    <mergeCell ref="M9:M10"/>
    <mergeCell ref="N9:N10"/>
    <mergeCell ref="I9:I10"/>
    <mergeCell ref="J9:J10"/>
    <mergeCell ref="K9:K10"/>
    <mergeCell ref="H2:K2"/>
    <mergeCell ref="A9:A10"/>
    <mergeCell ref="B9:B10"/>
    <mergeCell ref="C9:C10"/>
    <mergeCell ref="E9:E10"/>
    <mergeCell ref="F9:F10"/>
    <mergeCell ref="G9:G10"/>
    <mergeCell ref="H9:H10"/>
    <mergeCell ref="P11:P12"/>
    <mergeCell ref="Q11:Q12"/>
    <mergeCell ref="F11:F12"/>
    <mergeCell ref="O9:O10"/>
    <mergeCell ref="P9:P10"/>
    <mergeCell ref="R11:R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O11:O12"/>
    <mergeCell ref="M13:M14"/>
    <mergeCell ref="N13:N14"/>
    <mergeCell ref="O13:O14"/>
    <mergeCell ref="A11:A12"/>
    <mergeCell ref="B11:B12"/>
    <mergeCell ref="C11:C12"/>
    <mergeCell ref="D11:D12"/>
    <mergeCell ref="E11:E12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21:A22"/>
    <mergeCell ref="B21:B22"/>
    <mergeCell ref="C21:C22"/>
    <mergeCell ref="D21:D22"/>
    <mergeCell ref="E21:E22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25:A26"/>
    <mergeCell ref="B25:B26"/>
    <mergeCell ref="C25:C26"/>
    <mergeCell ref="D25:D26"/>
    <mergeCell ref="E25:E26"/>
    <mergeCell ref="F25:F26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33CED-7BAD-4902-A205-63ADF88A2B11}">
  <sheetPr>
    <pageSetUpPr fitToPage="1"/>
  </sheetPr>
  <dimension ref="A1:R35"/>
  <sheetViews>
    <sheetView zoomScaleNormal="100" workbookViewId="0"/>
  </sheetViews>
  <sheetFormatPr defaultRowHeight="13.2" x14ac:dyDescent="0.2"/>
  <cols>
    <col min="1" max="1" width="7.21875" style="1" customWidth="1"/>
    <col min="2" max="4" width="7.6640625" style="1" customWidth="1"/>
    <col min="5" max="5" width="7.44140625" style="1" customWidth="1"/>
    <col min="6" max="10" width="7.6640625" style="1" customWidth="1"/>
    <col min="11" max="12" width="8.109375" style="1" customWidth="1"/>
    <col min="13" max="18" width="7.6640625" style="1" customWidth="1"/>
    <col min="19" max="256" width="9" style="1"/>
    <col min="257" max="257" width="7.21875" style="1" customWidth="1"/>
    <col min="258" max="260" width="7.6640625" style="1" customWidth="1"/>
    <col min="261" max="261" width="7.44140625" style="1" customWidth="1"/>
    <col min="262" max="266" width="7.6640625" style="1" customWidth="1"/>
    <col min="267" max="268" width="8.109375" style="1" customWidth="1"/>
    <col min="269" max="274" width="7.6640625" style="1" customWidth="1"/>
    <col min="275" max="512" width="9" style="1"/>
    <col min="513" max="513" width="7.21875" style="1" customWidth="1"/>
    <col min="514" max="516" width="7.6640625" style="1" customWidth="1"/>
    <col min="517" max="517" width="7.44140625" style="1" customWidth="1"/>
    <col min="518" max="522" width="7.6640625" style="1" customWidth="1"/>
    <col min="523" max="524" width="8.109375" style="1" customWidth="1"/>
    <col min="525" max="530" width="7.6640625" style="1" customWidth="1"/>
    <col min="531" max="768" width="9" style="1"/>
    <col min="769" max="769" width="7.21875" style="1" customWidth="1"/>
    <col min="770" max="772" width="7.6640625" style="1" customWidth="1"/>
    <col min="773" max="773" width="7.44140625" style="1" customWidth="1"/>
    <col min="774" max="778" width="7.6640625" style="1" customWidth="1"/>
    <col min="779" max="780" width="8.109375" style="1" customWidth="1"/>
    <col min="781" max="786" width="7.6640625" style="1" customWidth="1"/>
    <col min="787" max="1024" width="9" style="1"/>
    <col min="1025" max="1025" width="7.21875" style="1" customWidth="1"/>
    <col min="1026" max="1028" width="7.6640625" style="1" customWidth="1"/>
    <col min="1029" max="1029" width="7.44140625" style="1" customWidth="1"/>
    <col min="1030" max="1034" width="7.6640625" style="1" customWidth="1"/>
    <col min="1035" max="1036" width="8.109375" style="1" customWidth="1"/>
    <col min="1037" max="1042" width="7.6640625" style="1" customWidth="1"/>
    <col min="1043" max="1280" width="9" style="1"/>
    <col min="1281" max="1281" width="7.21875" style="1" customWidth="1"/>
    <col min="1282" max="1284" width="7.6640625" style="1" customWidth="1"/>
    <col min="1285" max="1285" width="7.44140625" style="1" customWidth="1"/>
    <col min="1286" max="1290" width="7.6640625" style="1" customWidth="1"/>
    <col min="1291" max="1292" width="8.109375" style="1" customWidth="1"/>
    <col min="1293" max="1298" width="7.6640625" style="1" customWidth="1"/>
    <col min="1299" max="1536" width="9" style="1"/>
    <col min="1537" max="1537" width="7.21875" style="1" customWidth="1"/>
    <col min="1538" max="1540" width="7.6640625" style="1" customWidth="1"/>
    <col min="1541" max="1541" width="7.44140625" style="1" customWidth="1"/>
    <col min="1542" max="1546" width="7.6640625" style="1" customWidth="1"/>
    <col min="1547" max="1548" width="8.109375" style="1" customWidth="1"/>
    <col min="1549" max="1554" width="7.6640625" style="1" customWidth="1"/>
    <col min="1555" max="1792" width="9" style="1"/>
    <col min="1793" max="1793" width="7.21875" style="1" customWidth="1"/>
    <col min="1794" max="1796" width="7.6640625" style="1" customWidth="1"/>
    <col min="1797" max="1797" width="7.44140625" style="1" customWidth="1"/>
    <col min="1798" max="1802" width="7.6640625" style="1" customWidth="1"/>
    <col min="1803" max="1804" width="8.109375" style="1" customWidth="1"/>
    <col min="1805" max="1810" width="7.6640625" style="1" customWidth="1"/>
    <col min="1811" max="2048" width="9" style="1"/>
    <col min="2049" max="2049" width="7.21875" style="1" customWidth="1"/>
    <col min="2050" max="2052" width="7.6640625" style="1" customWidth="1"/>
    <col min="2053" max="2053" width="7.44140625" style="1" customWidth="1"/>
    <col min="2054" max="2058" width="7.6640625" style="1" customWidth="1"/>
    <col min="2059" max="2060" width="8.109375" style="1" customWidth="1"/>
    <col min="2061" max="2066" width="7.6640625" style="1" customWidth="1"/>
    <col min="2067" max="2304" width="9" style="1"/>
    <col min="2305" max="2305" width="7.21875" style="1" customWidth="1"/>
    <col min="2306" max="2308" width="7.6640625" style="1" customWidth="1"/>
    <col min="2309" max="2309" width="7.44140625" style="1" customWidth="1"/>
    <col min="2310" max="2314" width="7.6640625" style="1" customWidth="1"/>
    <col min="2315" max="2316" width="8.109375" style="1" customWidth="1"/>
    <col min="2317" max="2322" width="7.6640625" style="1" customWidth="1"/>
    <col min="2323" max="2560" width="9" style="1"/>
    <col min="2561" max="2561" width="7.21875" style="1" customWidth="1"/>
    <col min="2562" max="2564" width="7.6640625" style="1" customWidth="1"/>
    <col min="2565" max="2565" width="7.44140625" style="1" customWidth="1"/>
    <col min="2566" max="2570" width="7.6640625" style="1" customWidth="1"/>
    <col min="2571" max="2572" width="8.109375" style="1" customWidth="1"/>
    <col min="2573" max="2578" width="7.6640625" style="1" customWidth="1"/>
    <col min="2579" max="2816" width="9" style="1"/>
    <col min="2817" max="2817" width="7.21875" style="1" customWidth="1"/>
    <col min="2818" max="2820" width="7.6640625" style="1" customWidth="1"/>
    <col min="2821" max="2821" width="7.44140625" style="1" customWidth="1"/>
    <col min="2822" max="2826" width="7.6640625" style="1" customWidth="1"/>
    <col min="2827" max="2828" width="8.109375" style="1" customWidth="1"/>
    <col min="2829" max="2834" width="7.6640625" style="1" customWidth="1"/>
    <col min="2835" max="3072" width="9" style="1"/>
    <col min="3073" max="3073" width="7.21875" style="1" customWidth="1"/>
    <col min="3074" max="3076" width="7.6640625" style="1" customWidth="1"/>
    <col min="3077" max="3077" width="7.44140625" style="1" customWidth="1"/>
    <col min="3078" max="3082" width="7.6640625" style="1" customWidth="1"/>
    <col min="3083" max="3084" width="8.109375" style="1" customWidth="1"/>
    <col min="3085" max="3090" width="7.6640625" style="1" customWidth="1"/>
    <col min="3091" max="3328" width="9" style="1"/>
    <col min="3329" max="3329" width="7.21875" style="1" customWidth="1"/>
    <col min="3330" max="3332" width="7.6640625" style="1" customWidth="1"/>
    <col min="3333" max="3333" width="7.44140625" style="1" customWidth="1"/>
    <col min="3334" max="3338" width="7.6640625" style="1" customWidth="1"/>
    <col min="3339" max="3340" width="8.109375" style="1" customWidth="1"/>
    <col min="3341" max="3346" width="7.6640625" style="1" customWidth="1"/>
    <col min="3347" max="3584" width="9" style="1"/>
    <col min="3585" max="3585" width="7.21875" style="1" customWidth="1"/>
    <col min="3586" max="3588" width="7.6640625" style="1" customWidth="1"/>
    <col min="3589" max="3589" width="7.44140625" style="1" customWidth="1"/>
    <col min="3590" max="3594" width="7.6640625" style="1" customWidth="1"/>
    <col min="3595" max="3596" width="8.109375" style="1" customWidth="1"/>
    <col min="3597" max="3602" width="7.6640625" style="1" customWidth="1"/>
    <col min="3603" max="3840" width="9" style="1"/>
    <col min="3841" max="3841" width="7.21875" style="1" customWidth="1"/>
    <col min="3842" max="3844" width="7.6640625" style="1" customWidth="1"/>
    <col min="3845" max="3845" width="7.44140625" style="1" customWidth="1"/>
    <col min="3846" max="3850" width="7.6640625" style="1" customWidth="1"/>
    <col min="3851" max="3852" width="8.109375" style="1" customWidth="1"/>
    <col min="3853" max="3858" width="7.6640625" style="1" customWidth="1"/>
    <col min="3859" max="4096" width="9" style="1"/>
    <col min="4097" max="4097" width="7.21875" style="1" customWidth="1"/>
    <col min="4098" max="4100" width="7.6640625" style="1" customWidth="1"/>
    <col min="4101" max="4101" width="7.44140625" style="1" customWidth="1"/>
    <col min="4102" max="4106" width="7.6640625" style="1" customWidth="1"/>
    <col min="4107" max="4108" width="8.109375" style="1" customWidth="1"/>
    <col min="4109" max="4114" width="7.6640625" style="1" customWidth="1"/>
    <col min="4115" max="4352" width="9" style="1"/>
    <col min="4353" max="4353" width="7.21875" style="1" customWidth="1"/>
    <col min="4354" max="4356" width="7.6640625" style="1" customWidth="1"/>
    <col min="4357" max="4357" width="7.44140625" style="1" customWidth="1"/>
    <col min="4358" max="4362" width="7.6640625" style="1" customWidth="1"/>
    <col min="4363" max="4364" width="8.109375" style="1" customWidth="1"/>
    <col min="4365" max="4370" width="7.6640625" style="1" customWidth="1"/>
    <col min="4371" max="4608" width="9" style="1"/>
    <col min="4609" max="4609" width="7.21875" style="1" customWidth="1"/>
    <col min="4610" max="4612" width="7.6640625" style="1" customWidth="1"/>
    <col min="4613" max="4613" width="7.44140625" style="1" customWidth="1"/>
    <col min="4614" max="4618" width="7.6640625" style="1" customWidth="1"/>
    <col min="4619" max="4620" width="8.109375" style="1" customWidth="1"/>
    <col min="4621" max="4626" width="7.6640625" style="1" customWidth="1"/>
    <col min="4627" max="4864" width="9" style="1"/>
    <col min="4865" max="4865" width="7.21875" style="1" customWidth="1"/>
    <col min="4866" max="4868" width="7.6640625" style="1" customWidth="1"/>
    <col min="4869" max="4869" width="7.44140625" style="1" customWidth="1"/>
    <col min="4870" max="4874" width="7.6640625" style="1" customWidth="1"/>
    <col min="4875" max="4876" width="8.109375" style="1" customWidth="1"/>
    <col min="4877" max="4882" width="7.6640625" style="1" customWidth="1"/>
    <col min="4883" max="5120" width="9" style="1"/>
    <col min="5121" max="5121" width="7.21875" style="1" customWidth="1"/>
    <col min="5122" max="5124" width="7.6640625" style="1" customWidth="1"/>
    <col min="5125" max="5125" width="7.44140625" style="1" customWidth="1"/>
    <col min="5126" max="5130" width="7.6640625" style="1" customWidth="1"/>
    <col min="5131" max="5132" width="8.109375" style="1" customWidth="1"/>
    <col min="5133" max="5138" width="7.6640625" style="1" customWidth="1"/>
    <col min="5139" max="5376" width="9" style="1"/>
    <col min="5377" max="5377" width="7.21875" style="1" customWidth="1"/>
    <col min="5378" max="5380" width="7.6640625" style="1" customWidth="1"/>
    <col min="5381" max="5381" width="7.44140625" style="1" customWidth="1"/>
    <col min="5382" max="5386" width="7.6640625" style="1" customWidth="1"/>
    <col min="5387" max="5388" width="8.109375" style="1" customWidth="1"/>
    <col min="5389" max="5394" width="7.6640625" style="1" customWidth="1"/>
    <col min="5395" max="5632" width="9" style="1"/>
    <col min="5633" max="5633" width="7.21875" style="1" customWidth="1"/>
    <col min="5634" max="5636" width="7.6640625" style="1" customWidth="1"/>
    <col min="5637" max="5637" width="7.44140625" style="1" customWidth="1"/>
    <col min="5638" max="5642" width="7.6640625" style="1" customWidth="1"/>
    <col min="5643" max="5644" width="8.109375" style="1" customWidth="1"/>
    <col min="5645" max="5650" width="7.6640625" style="1" customWidth="1"/>
    <col min="5651" max="5888" width="9" style="1"/>
    <col min="5889" max="5889" width="7.21875" style="1" customWidth="1"/>
    <col min="5890" max="5892" width="7.6640625" style="1" customWidth="1"/>
    <col min="5893" max="5893" width="7.44140625" style="1" customWidth="1"/>
    <col min="5894" max="5898" width="7.6640625" style="1" customWidth="1"/>
    <col min="5899" max="5900" width="8.109375" style="1" customWidth="1"/>
    <col min="5901" max="5906" width="7.6640625" style="1" customWidth="1"/>
    <col min="5907" max="6144" width="9" style="1"/>
    <col min="6145" max="6145" width="7.21875" style="1" customWidth="1"/>
    <col min="6146" max="6148" width="7.6640625" style="1" customWidth="1"/>
    <col min="6149" max="6149" width="7.44140625" style="1" customWidth="1"/>
    <col min="6150" max="6154" width="7.6640625" style="1" customWidth="1"/>
    <col min="6155" max="6156" width="8.109375" style="1" customWidth="1"/>
    <col min="6157" max="6162" width="7.6640625" style="1" customWidth="1"/>
    <col min="6163" max="6400" width="9" style="1"/>
    <col min="6401" max="6401" width="7.21875" style="1" customWidth="1"/>
    <col min="6402" max="6404" width="7.6640625" style="1" customWidth="1"/>
    <col min="6405" max="6405" width="7.44140625" style="1" customWidth="1"/>
    <col min="6406" max="6410" width="7.6640625" style="1" customWidth="1"/>
    <col min="6411" max="6412" width="8.109375" style="1" customWidth="1"/>
    <col min="6413" max="6418" width="7.6640625" style="1" customWidth="1"/>
    <col min="6419" max="6656" width="9" style="1"/>
    <col min="6657" max="6657" width="7.21875" style="1" customWidth="1"/>
    <col min="6658" max="6660" width="7.6640625" style="1" customWidth="1"/>
    <col min="6661" max="6661" width="7.44140625" style="1" customWidth="1"/>
    <col min="6662" max="6666" width="7.6640625" style="1" customWidth="1"/>
    <col min="6667" max="6668" width="8.109375" style="1" customWidth="1"/>
    <col min="6669" max="6674" width="7.6640625" style="1" customWidth="1"/>
    <col min="6675" max="6912" width="9" style="1"/>
    <col min="6913" max="6913" width="7.21875" style="1" customWidth="1"/>
    <col min="6914" max="6916" width="7.6640625" style="1" customWidth="1"/>
    <col min="6917" max="6917" width="7.44140625" style="1" customWidth="1"/>
    <col min="6918" max="6922" width="7.6640625" style="1" customWidth="1"/>
    <col min="6923" max="6924" width="8.109375" style="1" customWidth="1"/>
    <col min="6925" max="6930" width="7.6640625" style="1" customWidth="1"/>
    <col min="6931" max="7168" width="9" style="1"/>
    <col min="7169" max="7169" width="7.21875" style="1" customWidth="1"/>
    <col min="7170" max="7172" width="7.6640625" style="1" customWidth="1"/>
    <col min="7173" max="7173" width="7.44140625" style="1" customWidth="1"/>
    <col min="7174" max="7178" width="7.6640625" style="1" customWidth="1"/>
    <col min="7179" max="7180" width="8.109375" style="1" customWidth="1"/>
    <col min="7181" max="7186" width="7.6640625" style="1" customWidth="1"/>
    <col min="7187" max="7424" width="9" style="1"/>
    <col min="7425" max="7425" width="7.21875" style="1" customWidth="1"/>
    <col min="7426" max="7428" width="7.6640625" style="1" customWidth="1"/>
    <col min="7429" max="7429" width="7.44140625" style="1" customWidth="1"/>
    <col min="7430" max="7434" width="7.6640625" style="1" customWidth="1"/>
    <col min="7435" max="7436" width="8.109375" style="1" customWidth="1"/>
    <col min="7437" max="7442" width="7.6640625" style="1" customWidth="1"/>
    <col min="7443" max="7680" width="9" style="1"/>
    <col min="7681" max="7681" width="7.21875" style="1" customWidth="1"/>
    <col min="7682" max="7684" width="7.6640625" style="1" customWidth="1"/>
    <col min="7685" max="7685" width="7.44140625" style="1" customWidth="1"/>
    <col min="7686" max="7690" width="7.6640625" style="1" customWidth="1"/>
    <col min="7691" max="7692" width="8.109375" style="1" customWidth="1"/>
    <col min="7693" max="7698" width="7.6640625" style="1" customWidth="1"/>
    <col min="7699" max="7936" width="9" style="1"/>
    <col min="7937" max="7937" width="7.21875" style="1" customWidth="1"/>
    <col min="7938" max="7940" width="7.6640625" style="1" customWidth="1"/>
    <col min="7941" max="7941" width="7.44140625" style="1" customWidth="1"/>
    <col min="7942" max="7946" width="7.6640625" style="1" customWidth="1"/>
    <col min="7947" max="7948" width="8.109375" style="1" customWidth="1"/>
    <col min="7949" max="7954" width="7.6640625" style="1" customWidth="1"/>
    <col min="7955" max="8192" width="9" style="1"/>
    <col min="8193" max="8193" width="7.21875" style="1" customWidth="1"/>
    <col min="8194" max="8196" width="7.6640625" style="1" customWidth="1"/>
    <col min="8197" max="8197" width="7.44140625" style="1" customWidth="1"/>
    <col min="8198" max="8202" width="7.6640625" style="1" customWidth="1"/>
    <col min="8203" max="8204" width="8.109375" style="1" customWidth="1"/>
    <col min="8205" max="8210" width="7.6640625" style="1" customWidth="1"/>
    <col min="8211" max="8448" width="9" style="1"/>
    <col min="8449" max="8449" width="7.21875" style="1" customWidth="1"/>
    <col min="8450" max="8452" width="7.6640625" style="1" customWidth="1"/>
    <col min="8453" max="8453" width="7.44140625" style="1" customWidth="1"/>
    <col min="8454" max="8458" width="7.6640625" style="1" customWidth="1"/>
    <col min="8459" max="8460" width="8.109375" style="1" customWidth="1"/>
    <col min="8461" max="8466" width="7.6640625" style="1" customWidth="1"/>
    <col min="8467" max="8704" width="9" style="1"/>
    <col min="8705" max="8705" width="7.21875" style="1" customWidth="1"/>
    <col min="8706" max="8708" width="7.6640625" style="1" customWidth="1"/>
    <col min="8709" max="8709" width="7.44140625" style="1" customWidth="1"/>
    <col min="8710" max="8714" width="7.6640625" style="1" customWidth="1"/>
    <col min="8715" max="8716" width="8.109375" style="1" customWidth="1"/>
    <col min="8717" max="8722" width="7.6640625" style="1" customWidth="1"/>
    <col min="8723" max="8960" width="9" style="1"/>
    <col min="8961" max="8961" width="7.21875" style="1" customWidth="1"/>
    <col min="8962" max="8964" width="7.6640625" style="1" customWidth="1"/>
    <col min="8965" max="8965" width="7.44140625" style="1" customWidth="1"/>
    <col min="8966" max="8970" width="7.6640625" style="1" customWidth="1"/>
    <col min="8971" max="8972" width="8.109375" style="1" customWidth="1"/>
    <col min="8973" max="8978" width="7.6640625" style="1" customWidth="1"/>
    <col min="8979" max="9216" width="9" style="1"/>
    <col min="9217" max="9217" width="7.21875" style="1" customWidth="1"/>
    <col min="9218" max="9220" width="7.6640625" style="1" customWidth="1"/>
    <col min="9221" max="9221" width="7.44140625" style="1" customWidth="1"/>
    <col min="9222" max="9226" width="7.6640625" style="1" customWidth="1"/>
    <col min="9227" max="9228" width="8.109375" style="1" customWidth="1"/>
    <col min="9229" max="9234" width="7.6640625" style="1" customWidth="1"/>
    <col min="9235" max="9472" width="9" style="1"/>
    <col min="9473" max="9473" width="7.21875" style="1" customWidth="1"/>
    <col min="9474" max="9476" width="7.6640625" style="1" customWidth="1"/>
    <col min="9477" max="9477" width="7.44140625" style="1" customWidth="1"/>
    <col min="9478" max="9482" width="7.6640625" style="1" customWidth="1"/>
    <col min="9483" max="9484" width="8.109375" style="1" customWidth="1"/>
    <col min="9485" max="9490" width="7.6640625" style="1" customWidth="1"/>
    <col min="9491" max="9728" width="9" style="1"/>
    <col min="9729" max="9729" width="7.21875" style="1" customWidth="1"/>
    <col min="9730" max="9732" width="7.6640625" style="1" customWidth="1"/>
    <col min="9733" max="9733" width="7.44140625" style="1" customWidth="1"/>
    <col min="9734" max="9738" width="7.6640625" style="1" customWidth="1"/>
    <col min="9739" max="9740" width="8.109375" style="1" customWidth="1"/>
    <col min="9741" max="9746" width="7.6640625" style="1" customWidth="1"/>
    <col min="9747" max="9984" width="9" style="1"/>
    <col min="9985" max="9985" width="7.21875" style="1" customWidth="1"/>
    <col min="9986" max="9988" width="7.6640625" style="1" customWidth="1"/>
    <col min="9989" max="9989" width="7.44140625" style="1" customWidth="1"/>
    <col min="9990" max="9994" width="7.6640625" style="1" customWidth="1"/>
    <col min="9995" max="9996" width="8.109375" style="1" customWidth="1"/>
    <col min="9997" max="10002" width="7.6640625" style="1" customWidth="1"/>
    <col min="10003" max="10240" width="9" style="1"/>
    <col min="10241" max="10241" width="7.21875" style="1" customWidth="1"/>
    <col min="10242" max="10244" width="7.6640625" style="1" customWidth="1"/>
    <col min="10245" max="10245" width="7.44140625" style="1" customWidth="1"/>
    <col min="10246" max="10250" width="7.6640625" style="1" customWidth="1"/>
    <col min="10251" max="10252" width="8.109375" style="1" customWidth="1"/>
    <col min="10253" max="10258" width="7.6640625" style="1" customWidth="1"/>
    <col min="10259" max="10496" width="9" style="1"/>
    <col min="10497" max="10497" width="7.21875" style="1" customWidth="1"/>
    <col min="10498" max="10500" width="7.6640625" style="1" customWidth="1"/>
    <col min="10501" max="10501" width="7.44140625" style="1" customWidth="1"/>
    <col min="10502" max="10506" width="7.6640625" style="1" customWidth="1"/>
    <col min="10507" max="10508" width="8.109375" style="1" customWidth="1"/>
    <col min="10509" max="10514" width="7.6640625" style="1" customWidth="1"/>
    <col min="10515" max="10752" width="9" style="1"/>
    <col min="10753" max="10753" width="7.21875" style="1" customWidth="1"/>
    <col min="10754" max="10756" width="7.6640625" style="1" customWidth="1"/>
    <col min="10757" max="10757" width="7.44140625" style="1" customWidth="1"/>
    <col min="10758" max="10762" width="7.6640625" style="1" customWidth="1"/>
    <col min="10763" max="10764" width="8.109375" style="1" customWidth="1"/>
    <col min="10765" max="10770" width="7.6640625" style="1" customWidth="1"/>
    <col min="10771" max="11008" width="9" style="1"/>
    <col min="11009" max="11009" width="7.21875" style="1" customWidth="1"/>
    <col min="11010" max="11012" width="7.6640625" style="1" customWidth="1"/>
    <col min="11013" max="11013" width="7.44140625" style="1" customWidth="1"/>
    <col min="11014" max="11018" width="7.6640625" style="1" customWidth="1"/>
    <col min="11019" max="11020" width="8.109375" style="1" customWidth="1"/>
    <col min="11021" max="11026" width="7.6640625" style="1" customWidth="1"/>
    <col min="11027" max="11264" width="9" style="1"/>
    <col min="11265" max="11265" width="7.21875" style="1" customWidth="1"/>
    <col min="11266" max="11268" width="7.6640625" style="1" customWidth="1"/>
    <col min="11269" max="11269" width="7.44140625" style="1" customWidth="1"/>
    <col min="11270" max="11274" width="7.6640625" style="1" customWidth="1"/>
    <col min="11275" max="11276" width="8.109375" style="1" customWidth="1"/>
    <col min="11277" max="11282" width="7.6640625" style="1" customWidth="1"/>
    <col min="11283" max="11520" width="9" style="1"/>
    <col min="11521" max="11521" width="7.21875" style="1" customWidth="1"/>
    <col min="11522" max="11524" width="7.6640625" style="1" customWidth="1"/>
    <col min="11525" max="11525" width="7.44140625" style="1" customWidth="1"/>
    <col min="11526" max="11530" width="7.6640625" style="1" customWidth="1"/>
    <col min="11531" max="11532" width="8.109375" style="1" customWidth="1"/>
    <col min="11533" max="11538" width="7.6640625" style="1" customWidth="1"/>
    <col min="11539" max="11776" width="9" style="1"/>
    <col min="11777" max="11777" width="7.21875" style="1" customWidth="1"/>
    <col min="11778" max="11780" width="7.6640625" style="1" customWidth="1"/>
    <col min="11781" max="11781" width="7.44140625" style="1" customWidth="1"/>
    <col min="11782" max="11786" width="7.6640625" style="1" customWidth="1"/>
    <col min="11787" max="11788" width="8.109375" style="1" customWidth="1"/>
    <col min="11789" max="11794" width="7.6640625" style="1" customWidth="1"/>
    <col min="11795" max="12032" width="9" style="1"/>
    <col min="12033" max="12033" width="7.21875" style="1" customWidth="1"/>
    <col min="12034" max="12036" width="7.6640625" style="1" customWidth="1"/>
    <col min="12037" max="12037" width="7.44140625" style="1" customWidth="1"/>
    <col min="12038" max="12042" width="7.6640625" style="1" customWidth="1"/>
    <col min="12043" max="12044" width="8.109375" style="1" customWidth="1"/>
    <col min="12045" max="12050" width="7.6640625" style="1" customWidth="1"/>
    <col min="12051" max="12288" width="9" style="1"/>
    <col min="12289" max="12289" width="7.21875" style="1" customWidth="1"/>
    <col min="12290" max="12292" width="7.6640625" style="1" customWidth="1"/>
    <col min="12293" max="12293" width="7.44140625" style="1" customWidth="1"/>
    <col min="12294" max="12298" width="7.6640625" style="1" customWidth="1"/>
    <col min="12299" max="12300" width="8.109375" style="1" customWidth="1"/>
    <col min="12301" max="12306" width="7.6640625" style="1" customWidth="1"/>
    <col min="12307" max="12544" width="9" style="1"/>
    <col min="12545" max="12545" width="7.21875" style="1" customWidth="1"/>
    <col min="12546" max="12548" width="7.6640625" style="1" customWidth="1"/>
    <col min="12549" max="12549" width="7.44140625" style="1" customWidth="1"/>
    <col min="12550" max="12554" width="7.6640625" style="1" customWidth="1"/>
    <col min="12555" max="12556" width="8.109375" style="1" customWidth="1"/>
    <col min="12557" max="12562" width="7.6640625" style="1" customWidth="1"/>
    <col min="12563" max="12800" width="9" style="1"/>
    <col min="12801" max="12801" width="7.21875" style="1" customWidth="1"/>
    <col min="12802" max="12804" width="7.6640625" style="1" customWidth="1"/>
    <col min="12805" max="12805" width="7.44140625" style="1" customWidth="1"/>
    <col min="12806" max="12810" width="7.6640625" style="1" customWidth="1"/>
    <col min="12811" max="12812" width="8.109375" style="1" customWidth="1"/>
    <col min="12813" max="12818" width="7.6640625" style="1" customWidth="1"/>
    <col min="12819" max="13056" width="9" style="1"/>
    <col min="13057" max="13057" width="7.21875" style="1" customWidth="1"/>
    <col min="13058" max="13060" width="7.6640625" style="1" customWidth="1"/>
    <col min="13061" max="13061" width="7.44140625" style="1" customWidth="1"/>
    <col min="13062" max="13066" width="7.6640625" style="1" customWidth="1"/>
    <col min="13067" max="13068" width="8.109375" style="1" customWidth="1"/>
    <col min="13069" max="13074" width="7.6640625" style="1" customWidth="1"/>
    <col min="13075" max="13312" width="9" style="1"/>
    <col min="13313" max="13313" width="7.21875" style="1" customWidth="1"/>
    <col min="13314" max="13316" width="7.6640625" style="1" customWidth="1"/>
    <col min="13317" max="13317" width="7.44140625" style="1" customWidth="1"/>
    <col min="13318" max="13322" width="7.6640625" style="1" customWidth="1"/>
    <col min="13323" max="13324" width="8.109375" style="1" customWidth="1"/>
    <col min="13325" max="13330" width="7.6640625" style="1" customWidth="1"/>
    <col min="13331" max="13568" width="9" style="1"/>
    <col min="13569" max="13569" width="7.21875" style="1" customWidth="1"/>
    <col min="13570" max="13572" width="7.6640625" style="1" customWidth="1"/>
    <col min="13573" max="13573" width="7.44140625" style="1" customWidth="1"/>
    <col min="13574" max="13578" width="7.6640625" style="1" customWidth="1"/>
    <col min="13579" max="13580" width="8.109375" style="1" customWidth="1"/>
    <col min="13581" max="13586" width="7.6640625" style="1" customWidth="1"/>
    <col min="13587" max="13824" width="9" style="1"/>
    <col min="13825" max="13825" width="7.21875" style="1" customWidth="1"/>
    <col min="13826" max="13828" width="7.6640625" style="1" customWidth="1"/>
    <col min="13829" max="13829" width="7.44140625" style="1" customWidth="1"/>
    <col min="13830" max="13834" width="7.6640625" style="1" customWidth="1"/>
    <col min="13835" max="13836" width="8.109375" style="1" customWidth="1"/>
    <col min="13837" max="13842" width="7.6640625" style="1" customWidth="1"/>
    <col min="13843" max="14080" width="9" style="1"/>
    <col min="14081" max="14081" width="7.21875" style="1" customWidth="1"/>
    <col min="14082" max="14084" width="7.6640625" style="1" customWidth="1"/>
    <col min="14085" max="14085" width="7.44140625" style="1" customWidth="1"/>
    <col min="14086" max="14090" width="7.6640625" style="1" customWidth="1"/>
    <col min="14091" max="14092" width="8.109375" style="1" customWidth="1"/>
    <col min="14093" max="14098" width="7.6640625" style="1" customWidth="1"/>
    <col min="14099" max="14336" width="9" style="1"/>
    <col min="14337" max="14337" width="7.21875" style="1" customWidth="1"/>
    <col min="14338" max="14340" width="7.6640625" style="1" customWidth="1"/>
    <col min="14341" max="14341" width="7.44140625" style="1" customWidth="1"/>
    <col min="14342" max="14346" width="7.6640625" style="1" customWidth="1"/>
    <col min="14347" max="14348" width="8.109375" style="1" customWidth="1"/>
    <col min="14349" max="14354" width="7.6640625" style="1" customWidth="1"/>
    <col min="14355" max="14592" width="9" style="1"/>
    <col min="14593" max="14593" width="7.21875" style="1" customWidth="1"/>
    <col min="14594" max="14596" width="7.6640625" style="1" customWidth="1"/>
    <col min="14597" max="14597" width="7.44140625" style="1" customWidth="1"/>
    <col min="14598" max="14602" width="7.6640625" style="1" customWidth="1"/>
    <col min="14603" max="14604" width="8.109375" style="1" customWidth="1"/>
    <col min="14605" max="14610" width="7.6640625" style="1" customWidth="1"/>
    <col min="14611" max="14848" width="9" style="1"/>
    <col min="14849" max="14849" width="7.21875" style="1" customWidth="1"/>
    <col min="14850" max="14852" width="7.6640625" style="1" customWidth="1"/>
    <col min="14853" max="14853" width="7.44140625" style="1" customWidth="1"/>
    <col min="14854" max="14858" width="7.6640625" style="1" customWidth="1"/>
    <col min="14859" max="14860" width="8.109375" style="1" customWidth="1"/>
    <col min="14861" max="14866" width="7.6640625" style="1" customWidth="1"/>
    <col min="14867" max="15104" width="9" style="1"/>
    <col min="15105" max="15105" width="7.21875" style="1" customWidth="1"/>
    <col min="15106" max="15108" width="7.6640625" style="1" customWidth="1"/>
    <col min="15109" max="15109" width="7.44140625" style="1" customWidth="1"/>
    <col min="15110" max="15114" width="7.6640625" style="1" customWidth="1"/>
    <col min="15115" max="15116" width="8.109375" style="1" customWidth="1"/>
    <col min="15117" max="15122" width="7.6640625" style="1" customWidth="1"/>
    <col min="15123" max="15360" width="9" style="1"/>
    <col min="15361" max="15361" width="7.21875" style="1" customWidth="1"/>
    <col min="15362" max="15364" width="7.6640625" style="1" customWidth="1"/>
    <col min="15365" max="15365" width="7.44140625" style="1" customWidth="1"/>
    <col min="15366" max="15370" width="7.6640625" style="1" customWidth="1"/>
    <col min="15371" max="15372" width="8.109375" style="1" customWidth="1"/>
    <col min="15373" max="15378" width="7.6640625" style="1" customWidth="1"/>
    <col min="15379" max="15616" width="9" style="1"/>
    <col min="15617" max="15617" width="7.21875" style="1" customWidth="1"/>
    <col min="15618" max="15620" width="7.6640625" style="1" customWidth="1"/>
    <col min="15621" max="15621" width="7.44140625" style="1" customWidth="1"/>
    <col min="15622" max="15626" width="7.6640625" style="1" customWidth="1"/>
    <col min="15627" max="15628" width="8.109375" style="1" customWidth="1"/>
    <col min="15629" max="15634" width="7.6640625" style="1" customWidth="1"/>
    <col min="15635" max="15872" width="9" style="1"/>
    <col min="15873" max="15873" width="7.21875" style="1" customWidth="1"/>
    <col min="15874" max="15876" width="7.6640625" style="1" customWidth="1"/>
    <col min="15877" max="15877" width="7.44140625" style="1" customWidth="1"/>
    <col min="15878" max="15882" width="7.6640625" style="1" customWidth="1"/>
    <col min="15883" max="15884" width="8.109375" style="1" customWidth="1"/>
    <col min="15885" max="15890" width="7.6640625" style="1" customWidth="1"/>
    <col min="15891" max="16128" width="9" style="1"/>
    <col min="16129" max="16129" width="7.21875" style="1" customWidth="1"/>
    <col min="16130" max="16132" width="7.6640625" style="1" customWidth="1"/>
    <col min="16133" max="16133" width="7.44140625" style="1" customWidth="1"/>
    <col min="16134" max="16138" width="7.6640625" style="1" customWidth="1"/>
    <col min="16139" max="16140" width="8.109375" style="1" customWidth="1"/>
    <col min="16141" max="16146" width="7.6640625" style="1" customWidth="1"/>
    <col min="16147" max="16384" width="9" style="1"/>
  </cols>
  <sheetData>
    <row r="1" spans="1:18" ht="13.65" customHeight="1" x14ac:dyDescent="0.2">
      <c r="G1" s="33" t="s">
        <v>38</v>
      </c>
      <c r="H1" s="33"/>
      <c r="I1" s="33"/>
      <c r="J1" s="33"/>
      <c r="K1" s="33"/>
      <c r="L1" s="33"/>
    </row>
    <row r="2" spans="1:18" x14ac:dyDescent="0.2">
      <c r="H2" s="34" t="s">
        <v>51</v>
      </c>
      <c r="I2" s="34"/>
      <c r="J2" s="34"/>
      <c r="K2" s="34"/>
    </row>
    <row r="5" spans="1:18" ht="13.8" thickBot="1" x14ac:dyDescent="0.25"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5" t="s">
        <v>1</v>
      </c>
      <c r="Q5" s="49"/>
      <c r="R5" s="49"/>
    </row>
    <row r="6" spans="1:18" x14ac:dyDescent="0.2">
      <c r="A6" s="36" t="s">
        <v>2</v>
      </c>
      <c r="B6" s="37" t="s">
        <v>3</v>
      </c>
      <c r="C6" s="37" t="s">
        <v>4</v>
      </c>
      <c r="D6" s="37"/>
      <c r="E6" s="37"/>
      <c r="F6" s="4" t="s">
        <v>3</v>
      </c>
      <c r="G6" s="5"/>
      <c r="H6" s="39" t="s">
        <v>5</v>
      </c>
      <c r="I6" s="40"/>
      <c r="J6" s="40"/>
      <c r="K6" s="40"/>
      <c r="L6" s="40"/>
      <c r="M6" s="40"/>
      <c r="N6" s="41"/>
      <c r="O6" s="6"/>
      <c r="P6" s="50" t="s">
        <v>6</v>
      </c>
      <c r="Q6" s="51"/>
      <c r="R6" s="52"/>
    </row>
    <row r="7" spans="1:18" x14ac:dyDescent="0.2">
      <c r="A7" s="20"/>
      <c r="B7" s="38"/>
      <c r="C7" s="38" t="s">
        <v>39</v>
      </c>
      <c r="D7" s="7" t="s">
        <v>8</v>
      </c>
      <c r="E7" s="38" t="s">
        <v>9</v>
      </c>
      <c r="F7" s="8" t="s">
        <v>10</v>
      </c>
      <c r="G7" s="38" t="s">
        <v>40</v>
      </c>
      <c r="H7" s="38"/>
      <c r="I7" s="38"/>
      <c r="J7" s="38" t="s">
        <v>12</v>
      </c>
      <c r="K7" s="38"/>
      <c r="L7" s="38"/>
      <c r="M7" s="38" t="s">
        <v>13</v>
      </c>
      <c r="N7" s="38"/>
      <c r="O7" s="38"/>
      <c r="P7" s="53"/>
      <c r="Q7" s="54"/>
      <c r="R7" s="55"/>
    </row>
    <row r="8" spans="1:18" x14ac:dyDescent="0.2">
      <c r="A8" s="20"/>
      <c r="B8" s="38"/>
      <c r="C8" s="38"/>
      <c r="D8" s="7" t="s">
        <v>41</v>
      </c>
      <c r="E8" s="44"/>
      <c r="F8" s="9" t="s">
        <v>15</v>
      </c>
      <c r="G8" s="7" t="s">
        <v>16</v>
      </c>
      <c r="H8" s="7" t="s">
        <v>17</v>
      </c>
      <c r="I8" s="7" t="s">
        <v>18</v>
      </c>
      <c r="J8" s="7" t="s">
        <v>16</v>
      </c>
      <c r="K8" s="7" t="s">
        <v>17</v>
      </c>
      <c r="L8" s="7" t="s">
        <v>18</v>
      </c>
      <c r="M8" s="7" t="s">
        <v>16</v>
      </c>
      <c r="N8" s="7" t="s">
        <v>17</v>
      </c>
      <c r="O8" s="7" t="s">
        <v>18</v>
      </c>
      <c r="P8" s="7" t="s">
        <v>16</v>
      </c>
      <c r="Q8" s="7" t="s">
        <v>17</v>
      </c>
      <c r="R8" s="10" t="s">
        <v>19</v>
      </c>
    </row>
    <row r="9" spans="1:18" x14ac:dyDescent="0.2">
      <c r="A9" s="20" t="s">
        <v>20</v>
      </c>
      <c r="B9" s="22">
        <f>SUM(B11:B26)</f>
        <v>18101</v>
      </c>
      <c r="C9" s="22">
        <v>3258</v>
      </c>
      <c r="D9" s="12">
        <v>0</v>
      </c>
      <c r="E9" s="22">
        <f>SUM(C9:D10)</f>
        <v>3513</v>
      </c>
      <c r="F9" s="22">
        <f>B9+E9</f>
        <v>21614</v>
      </c>
      <c r="G9" s="22">
        <f t="shared" ref="G9:R9" si="0">SUM(G11:G26)</f>
        <v>2384</v>
      </c>
      <c r="H9" s="22">
        <f t="shared" si="0"/>
        <v>13632</v>
      </c>
      <c r="I9" s="22">
        <f t="shared" si="0"/>
        <v>16016</v>
      </c>
      <c r="J9" s="22">
        <f t="shared" si="0"/>
        <v>0</v>
      </c>
      <c r="K9" s="22">
        <f t="shared" si="0"/>
        <v>0</v>
      </c>
      <c r="L9" s="22">
        <f t="shared" si="0"/>
        <v>0</v>
      </c>
      <c r="M9" s="22">
        <f t="shared" si="0"/>
        <v>58</v>
      </c>
      <c r="N9" s="22">
        <f t="shared" si="0"/>
        <v>509</v>
      </c>
      <c r="O9" s="22">
        <f t="shared" si="0"/>
        <v>567</v>
      </c>
      <c r="P9" s="22">
        <f t="shared" si="0"/>
        <v>2442</v>
      </c>
      <c r="Q9" s="22">
        <f t="shared" si="0"/>
        <v>14141</v>
      </c>
      <c r="R9" s="28">
        <f t="shared" si="0"/>
        <v>16583</v>
      </c>
    </row>
    <row r="10" spans="1:18" x14ac:dyDescent="0.2">
      <c r="A10" s="20"/>
      <c r="B10" s="30"/>
      <c r="C10" s="30"/>
      <c r="D10" s="12">
        <v>255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8"/>
    </row>
    <row r="11" spans="1:18" x14ac:dyDescent="0.2">
      <c r="A11" s="20" t="s">
        <v>21</v>
      </c>
      <c r="B11" s="22">
        <v>203</v>
      </c>
      <c r="C11" s="26"/>
      <c r="D11" s="26"/>
      <c r="E11" s="26"/>
      <c r="F11" s="22">
        <f>B11</f>
        <v>203</v>
      </c>
      <c r="G11" s="22">
        <v>11</v>
      </c>
      <c r="H11" s="26">
        <v>274</v>
      </c>
      <c r="I11" s="26">
        <f>SUM(G11:H12)</f>
        <v>285</v>
      </c>
      <c r="J11" s="26">
        <v>0</v>
      </c>
      <c r="K11" s="26">
        <v>0</v>
      </c>
      <c r="L11" s="26">
        <f>SUM(J11:K12)</f>
        <v>0</v>
      </c>
      <c r="M11" s="26">
        <v>3</v>
      </c>
      <c r="N11" s="26">
        <v>54</v>
      </c>
      <c r="O11" s="26">
        <f>SUM(M11:N12)</f>
        <v>57</v>
      </c>
      <c r="P11" s="26">
        <f>G11+J11+M11</f>
        <v>14</v>
      </c>
      <c r="Q11" s="26">
        <f>H11+K11+N11</f>
        <v>328</v>
      </c>
      <c r="R11" s="31">
        <f>SUM(P11:Q12)</f>
        <v>342</v>
      </c>
    </row>
    <row r="12" spans="1:18" x14ac:dyDescent="0.2">
      <c r="A12" s="20"/>
      <c r="B12" s="30"/>
      <c r="C12" s="26"/>
      <c r="D12" s="26"/>
      <c r="E12" s="26"/>
      <c r="F12" s="30"/>
      <c r="G12" s="30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32"/>
    </row>
    <row r="13" spans="1:18" x14ac:dyDescent="0.2">
      <c r="A13" s="20" t="s">
        <v>22</v>
      </c>
      <c r="B13" s="26">
        <v>277</v>
      </c>
      <c r="C13" s="26"/>
      <c r="D13" s="26"/>
      <c r="E13" s="26"/>
      <c r="F13" s="22">
        <f>B13</f>
        <v>277</v>
      </c>
      <c r="G13" s="22">
        <v>135</v>
      </c>
      <c r="H13" s="26">
        <v>1637</v>
      </c>
      <c r="I13" s="26">
        <f>SUM(G13:H14)</f>
        <v>1772</v>
      </c>
      <c r="J13" s="26">
        <v>0</v>
      </c>
      <c r="K13" s="26">
        <v>0</v>
      </c>
      <c r="L13" s="26">
        <f>SUM(J13:K14)</f>
        <v>0</v>
      </c>
      <c r="M13" s="26">
        <v>0</v>
      </c>
      <c r="N13" s="26">
        <v>51</v>
      </c>
      <c r="O13" s="26">
        <f>SUM(M13:N14)</f>
        <v>51</v>
      </c>
      <c r="P13" s="26">
        <f t="shared" ref="P13:Q13" si="1">G13+J13+M13</f>
        <v>135</v>
      </c>
      <c r="Q13" s="26">
        <f t="shared" si="1"/>
        <v>1688</v>
      </c>
      <c r="R13" s="31">
        <f>SUM(P13:Q14)</f>
        <v>1823</v>
      </c>
    </row>
    <row r="14" spans="1:18" x14ac:dyDescent="0.2">
      <c r="A14" s="20"/>
      <c r="B14" s="26"/>
      <c r="C14" s="26"/>
      <c r="D14" s="26"/>
      <c r="E14" s="26"/>
      <c r="F14" s="30"/>
      <c r="G14" s="30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32"/>
    </row>
    <row r="15" spans="1:18" x14ac:dyDescent="0.2">
      <c r="A15" s="20" t="s">
        <v>23</v>
      </c>
      <c r="B15" s="26">
        <v>4801</v>
      </c>
      <c r="C15" s="26"/>
      <c r="D15" s="26"/>
      <c r="E15" s="26"/>
      <c r="F15" s="22">
        <f>B15</f>
        <v>4801</v>
      </c>
      <c r="G15" s="22">
        <v>537</v>
      </c>
      <c r="H15" s="26">
        <v>3102</v>
      </c>
      <c r="I15" s="26">
        <f>SUM(G15:H16)</f>
        <v>3639</v>
      </c>
      <c r="J15" s="26">
        <v>0</v>
      </c>
      <c r="K15" s="26">
        <v>0</v>
      </c>
      <c r="L15" s="26">
        <f>SUM(J15:K16)</f>
        <v>0</v>
      </c>
      <c r="M15" s="26">
        <v>26</v>
      </c>
      <c r="N15" s="26">
        <v>136</v>
      </c>
      <c r="O15" s="26">
        <f>SUM(M15:N16)</f>
        <v>162</v>
      </c>
      <c r="P15" s="26">
        <f t="shared" ref="P15:Q15" si="2">G15+J15+M15</f>
        <v>563</v>
      </c>
      <c r="Q15" s="26">
        <f t="shared" si="2"/>
        <v>3238</v>
      </c>
      <c r="R15" s="31">
        <f>SUM(P15:Q16)</f>
        <v>3801</v>
      </c>
    </row>
    <row r="16" spans="1:18" x14ac:dyDescent="0.2">
      <c r="A16" s="20"/>
      <c r="B16" s="26"/>
      <c r="C16" s="26"/>
      <c r="D16" s="26"/>
      <c r="E16" s="26"/>
      <c r="F16" s="30"/>
      <c r="G16" s="30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32"/>
    </row>
    <row r="17" spans="1:18" x14ac:dyDescent="0.2">
      <c r="A17" s="20" t="s">
        <v>24</v>
      </c>
      <c r="B17" s="26">
        <v>5168</v>
      </c>
      <c r="C17" s="26"/>
      <c r="D17" s="26"/>
      <c r="E17" s="26"/>
      <c r="F17" s="22">
        <f>B17</f>
        <v>5168</v>
      </c>
      <c r="G17" s="22">
        <v>749</v>
      </c>
      <c r="H17" s="26">
        <v>3304</v>
      </c>
      <c r="I17" s="26">
        <f>SUM(G17:H18)</f>
        <v>4053</v>
      </c>
      <c r="J17" s="26">
        <v>0</v>
      </c>
      <c r="K17" s="26">
        <v>0</v>
      </c>
      <c r="L17" s="26">
        <f>SUM(J17:K18)</f>
        <v>0</v>
      </c>
      <c r="M17" s="26">
        <v>11</v>
      </c>
      <c r="N17" s="26">
        <v>65</v>
      </c>
      <c r="O17" s="26">
        <f>SUM(M17:N18)</f>
        <v>76</v>
      </c>
      <c r="P17" s="26">
        <f t="shared" ref="P17:Q17" si="3">G17+J17+M17</f>
        <v>760</v>
      </c>
      <c r="Q17" s="26">
        <f t="shared" si="3"/>
        <v>3369</v>
      </c>
      <c r="R17" s="31">
        <f>SUM(P17:Q18)</f>
        <v>4129</v>
      </c>
    </row>
    <row r="18" spans="1:18" x14ac:dyDescent="0.2">
      <c r="A18" s="20"/>
      <c r="B18" s="26"/>
      <c r="C18" s="26"/>
      <c r="D18" s="26"/>
      <c r="E18" s="26"/>
      <c r="F18" s="30"/>
      <c r="G18" s="30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32"/>
    </row>
    <row r="19" spans="1:18" x14ac:dyDescent="0.2">
      <c r="A19" s="20" t="s">
        <v>25</v>
      </c>
      <c r="B19" s="26">
        <v>3142</v>
      </c>
      <c r="C19" s="26"/>
      <c r="D19" s="26"/>
      <c r="E19" s="26"/>
      <c r="F19" s="22">
        <f>B19</f>
        <v>3142</v>
      </c>
      <c r="G19" s="22">
        <v>319</v>
      </c>
      <c r="H19" s="26">
        <v>2207</v>
      </c>
      <c r="I19" s="26">
        <f>SUM(G19:H20)</f>
        <v>2526</v>
      </c>
      <c r="J19" s="26">
        <v>0</v>
      </c>
      <c r="K19" s="26">
        <v>0</v>
      </c>
      <c r="L19" s="26">
        <f>SUM(J19:K20)</f>
        <v>0</v>
      </c>
      <c r="M19" s="26">
        <v>3</v>
      </c>
      <c r="N19" s="26">
        <v>60</v>
      </c>
      <c r="O19" s="26">
        <f>SUM(M19:N20)</f>
        <v>63</v>
      </c>
      <c r="P19" s="26">
        <f t="shared" ref="P19:Q19" si="4">G19+J19+M19</f>
        <v>322</v>
      </c>
      <c r="Q19" s="26">
        <f t="shared" si="4"/>
        <v>2267</v>
      </c>
      <c r="R19" s="31">
        <f>SUM(P19:Q20)</f>
        <v>2589</v>
      </c>
    </row>
    <row r="20" spans="1:18" x14ac:dyDescent="0.2">
      <c r="A20" s="20"/>
      <c r="B20" s="26"/>
      <c r="C20" s="26"/>
      <c r="D20" s="26"/>
      <c r="E20" s="26"/>
      <c r="F20" s="30"/>
      <c r="G20" s="30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32"/>
    </row>
    <row r="21" spans="1:18" x14ac:dyDescent="0.2">
      <c r="A21" s="20" t="s">
        <v>26</v>
      </c>
      <c r="B21" s="26">
        <v>2962</v>
      </c>
      <c r="C21" s="26"/>
      <c r="D21" s="26"/>
      <c r="E21" s="26"/>
      <c r="F21" s="22">
        <f>B21</f>
        <v>2962</v>
      </c>
      <c r="G21" s="22">
        <v>420</v>
      </c>
      <c r="H21" s="26">
        <v>707</v>
      </c>
      <c r="I21" s="26">
        <f>SUM(G21:H22)</f>
        <v>1127</v>
      </c>
      <c r="J21" s="26">
        <v>0</v>
      </c>
      <c r="K21" s="26">
        <v>0</v>
      </c>
      <c r="L21" s="26">
        <f>SUM(J21:K22)</f>
        <v>0</v>
      </c>
      <c r="M21" s="26">
        <v>12</v>
      </c>
      <c r="N21" s="26">
        <v>53</v>
      </c>
      <c r="O21" s="26">
        <f>SUM(M21:N22)</f>
        <v>65</v>
      </c>
      <c r="P21" s="26">
        <f t="shared" ref="P21:Q21" si="5">G21+J21+M21</f>
        <v>432</v>
      </c>
      <c r="Q21" s="26">
        <f t="shared" si="5"/>
        <v>760</v>
      </c>
      <c r="R21" s="31">
        <f>SUM(P21:Q22)</f>
        <v>1192</v>
      </c>
    </row>
    <row r="22" spans="1:18" x14ac:dyDescent="0.2">
      <c r="A22" s="20"/>
      <c r="B22" s="26"/>
      <c r="C22" s="26"/>
      <c r="D22" s="26"/>
      <c r="E22" s="26"/>
      <c r="F22" s="30"/>
      <c r="G22" s="30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32"/>
    </row>
    <row r="23" spans="1:18" x14ac:dyDescent="0.2">
      <c r="A23" s="20" t="s">
        <v>27</v>
      </c>
      <c r="B23" s="26">
        <v>157</v>
      </c>
      <c r="C23" s="26"/>
      <c r="D23" s="26"/>
      <c r="E23" s="26"/>
      <c r="F23" s="22">
        <f>B23</f>
        <v>157</v>
      </c>
      <c r="G23" s="22">
        <v>80</v>
      </c>
      <c r="H23" s="26">
        <v>353</v>
      </c>
      <c r="I23" s="26">
        <f>SUM(G23:H24)</f>
        <v>433</v>
      </c>
      <c r="J23" s="26">
        <v>0</v>
      </c>
      <c r="K23" s="26">
        <v>0</v>
      </c>
      <c r="L23" s="26">
        <f>SUM(J23:K24)</f>
        <v>0</v>
      </c>
      <c r="M23" s="26">
        <v>2</v>
      </c>
      <c r="N23" s="26">
        <v>49</v>
      </c>
      <c r="O23" s="26">
        <f>SUM(M23:N24)</f>
        <v>51</v>
      </c>
      <c r="P23" s="26">
        <f t="shared" ref="P23:Q23" si="6">G23+J23+M23</f>
        <v>82</v>
      </c>
      <c r="Q23" s="26">
        <f t="shared" si="6"/>
        <v>402</v>
      </c>
      <c r="R23" s="31">
        <f>SUM(P23:Q24)</f>
        <v>484</v>
      </c>
    </row>
    <row r="24" spans="1:18" x14ac:dyDescent="0.2">
      <c r="A24" s="20"/>
      <c r="B24" s="26"/>
      <c r="C24" s="26"/>
      <c r="D24" s="26"/>
      <c r="E24" s="26"/>
      <c r="F24" s="30"/>
      <c r="G24" s="30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32"/>
    </row>
    <row r="25" spans="1:18" x14ac:dyDescent="0.2">
      <c r="A25" s="20" t="s">
        <v>28</v>
      </c>
      <c r="B25" s="26">
        <v>1391</v>
      </c>
      <c r="C25" s="26"/>
      <c r="D25" s="26"/>
      <c r="E25" s="26"/>
      <c r="F25" s="26">
        <f>B25</f>
        <v>1391</v>
      </c>
      <c r="G25" s="22">
        <v>133</v>
      </c>
      <c r="H25" s="26">
        <v>2048</v>
      </c>
      <c r="I25" s="22">
        <f>SUM(G25:H26)</f>
        <v>2181</v>
      </c>
      <c r="J25" s="26">
        <v>0</v>
      </c>
      <c r="K25" s="26">
        <v>0</v>
      </c>
      <c r="L25" s="22">
        <f>SUM(J25:K26)</f>
        <v>0</v>
      </c>
      <c r="M25" s="26">
        <v>1</v>
      </c>
      <c r="N25" s="26">
        <v>41</v>
      </c>
      <c r="O25" s="22">
        <f>SUM(M25:N26)</f>
        <v>42</v>
      </c>
      <c r="P25" s="26">
        <f>G25+J25+M25</f>
        <v>134</v>
      </c>
      <c r="Q25" s="26">
        <f>H25+K25+N25</f>
        <v>2089</v>
      </c>
      <c r="R25" s="28">
        <f>SUM(P25:Q26)</f>
        <v>2223</v>
      </c>
    </row>
    <row r="26" spans="1:18" ht="13.8" thickBot="1" x14ac:dyDescent="0.25">
      <c r="A26" s="21"/>
      <c r="B26" s="27"/>
      <c r="C26" s="27"/>
      <c r="D26" s="27"/>
      <c r="E26" s="27"/>
      <c r="F26" s="27"/>
      <c r="G26" s="23"/>
      <c r="H26" s="27"/>
      <c r="I26" s="23"/>
      <c r="J26" s="27"/>
      <c r="K26" s="27"/>
      <c r="L26" s="23"/>
      <c r="M26" s="27"/>
      <c r="N26" s="27"/>
      <c r="O26" s="23"/>
      <c r="P26" s="27"/>
      <c r="Q26" s="27"/>
      <c r="R26" s="29"/>
    </row>
    <row r="29" spans="1:18" ht="13.65" customHeight="1" x14ac:dyDescent="0.2">
      <c r="B29" s="2" t="s">
        <v>29</v>
      </c>
      <c r="C29" s="46" t="s">
        <v>30</v>
      </c>
      <c r="D29" s="46"/>
      <c r="E29" s="14">
        <v>18817</v>
      </c>
      <c r="F29" s="47" t="s">
        <v>31</v>
      </c>
      <c r="G29" s="48"/>
      <c r="H29" s="13">
        <f>B9/E29</f>
        <v>0.96194930116384125</v>
      </c>
      <c r="I29" s="2"/>
      <c r="J29" s="17" t="s">
        <v>32</v>
      </c>
      <c r="K29" s="46" t="s">
        <v>42</v>
      </c>
      <c r="L29" s="46"/>
      <c r="M29" s="15">
        <v>14285</v>
      </c>
      <c r="N29" s="18" t="s">
        <v>31</v>
      </c>
      <c r="O29" s="19"/>
      <c r="P29" s="13">
        <f>H9/M29</f>
        <v>0.95428771438571924</v>
      </c>
    </row>
    <row r="30" spans="1:18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8" ht="13.65" customHeight="1" x14ac:dyDescent="0.2">
      <c r="B31" s="2"/>
      <c r="C31" s="46" t="s">
        <v>33</v>
      </c>
      <c r="D31" s="46"/>
      <c r="E31" s="16">
        <v>20767</v>
      </c>
      <c r="F31" s="47" t="s">
        <v>31</v>
      </c>
      <c r="G31" s="48"/>
      <c r="H31" s="13">
        <f>B9/E31</f>
        <v>0.87162324842297878</v>
      </c>
      <c r="I31" s="2"/>
      <c r="J31" s="17" t="s">
        <v>34</v>
      </c>
      <c r="K31" s="46" t="s">
        <v>42</v>
      </c>
      <c r="L31" s="46"/>
      <c r="M31" s="16">
        <v>16022</v>
      </c>
      <c r="N31" s="18" t="s">
        <v>31</v>
      </c>
      <c r="O31" s="19"/>
      <c r="P31" s="13">
        <f>H9/M31</f>
        <v>0.8508301086006741</v>
      </c>
    </row>
    <row r="32" spans="1:18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 ht="13.65" customHeight="1" x14ac:dyDescent="0.2">
      <c r="B33" s="2"/>
      <c r="C33" s="46" t="s">
        <v>35</v>
      </c>
      <c r="D33" s="46"/>
      <c r="E33" s="15">
        <v>14803</v>
      </c>
      <c r="F33" s="47" t="s">
        <v>31</v>
      </c>
      <c r="G33" s="48"/>
      <c r="H33" s="13">
        <f>Q9/E33</f>
        <v>0.95527933526987774</v>
      </c>
      <c r="I33" s="2"/>
      <c r="J33" s="2"/>
      <c r="K33" s="2"/>
      <c r="L33" s="2"/>
      <c r="M33" s="2"/>
      <c r="N33" s="2"/>
      <c r="O33" s="2"/>
      <c r="P33" s="2"/>
    </row>
    <row r="34" spans="2:16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2:16" ht="13.65" customHeight="1" x14ac:dyDescent="0.2">
      <c r="C35" s="46" t="s">
        <v>36</v>
      </c>
      <c r="D35" s="46"/>
      <c r="E35" s="16">
        <v>16576</v>
      </c>
      <c r="F35" s="47" t="s">
        <v>31</v>
      </c>
      <c r="G35" s="48"/>
      <c r="H35" s="13">
        <f>Q9/E35</f>
        <v>0.85310086872586877</v>
      </c>
    </row>
  </sheetData>
  <mergeCells count="184"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  <mergeCell ref="G1:L1"/>
    <mergeCell ref="P5:R5"/>
    <mergeCell ref="Q9:Q10"/>
    <mergeCell ref="R9:R10"/>
    <mergeCell ref="L9:L10"/>
    <mergeCell ref="M9:M10"/>
    <mergeCell ref="N9:N10"/>
    <mergeCell ref="I9:I10"/>
    <mergeCell ref="J9:J10"/>
    <mergeCell ref="K9:K10"/>
    <mergeCell ref="H2:K2"/>
    <mergeCell ref="A9:A10"/>
    <mergeCell ref="B9:B10"/>
    <mergeCell ref="C9:C10"/>
    <mergeCell ref="E9:E10"/>
    <mergeCell ref="F9:F10"/>
    <mergeCell ref="G9:G10"/>
    <mergeCell ref="H9:H10"/>
    <mergeCell ref="P11:P12"/>
    <mergeCell ref="Q11:Q12"/>
    <mergeCell ref="F11:F12"/>
    <mergeCell ref="O9:O10"/>
    <mergeCell ref="P9:P10"/>
    <mergeCell ref="R11:R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O11:O12"/>
    <mergeCell ref="M13:M14"/>
    <mergeCell ref="N13:N14"/>
    <mergeCell ref="O13:O14"/>
    <mergeCell ref="A11:A12"/>
    <mergeCell ref="B11:B12"/>
    <mergeCell ref="C11:C12"/>
    <mergeCell ref="D11:D12"/>
    <mergeCell ref="E11:E12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21:A22"/>
    <mergeCell ref="B21:B22"/>
    <mergeCell ref="C21:C22"/>
    <mergeCell ref="D21:D22"/>
    <mergeCell ref="E21:E22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25:A26"/>
    <mergeCell ref="B25:B26"/>
    <mergeCell ref="C25:C26"/>
    <mergeCell ref="D25:D26"/>
    <mergeCell ref="E25:E26"/>
    <mergeCell ref="F25:F26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累計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</dc:creator>
  <cp:lastModifiedBy>山本　卓也</cp:lastModifiedBy>
  <dcterms:created xsi:type="dcterms:W3CDTF">2016-06-27T04:13:02Z</dcterms:created>
  <dcterms:modified xsi:type="dcterms:W3CDTF">2024-02-26T06:08:15Z</dcterms:modified>
</cp:coreProperties>
</file>