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09_統計データ\月次統計\"/>
    </mc:Choice>
  </mc:AlternateContent>
  <xr:revisionPtr revIDLastSave="0" documentId="13_ncr:1_{0D30E18A-3B41-477B-87FA-795158FF1C76}" xr6:coauthVersionLast="46" xr6:coauthVersionMax="46" xr10:uidLastSave="{00000000-0000-0000-0000-000000000000}"/>
  <bookViews>
    <workbookView xWindow="-120" yWindow="-120" windowWidth="29040" windowHeight="15840" activeTab="12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4" l="1"/>
  <c r="G42" i="14" s="1"/>
  <c r="D42" i="14"/>
  <c r="E42" i="14" s="1"/>
  <c r="C42" i="14"/>
  <c r="F40" i="14"/>
  <c r="G40" i="14" s="1"/>
  <c r="D40" i="14"/>
  <c r="E40" i="14" s="1"/>
  <c r="C40" i="14"/>
  <c r="G38" i="14"/>
  <c r="E38" i="14"/>
  <c r="G36" i="14"/>
  <c r="E36" i="14"/>
  <c r="G34" i="14"/>
  <c r="E34" i="14"/>
  <c r="G32" i="14"/>
  <c r="E32" i="14"/>
  <c r="G30" i="14"/>
  <c r="E30" i="14"/>
  <c r="G28" i="14"/>
  <c r="E28" i="14"/>
  <c r="G26" i="14"/>
  <c r="E26" i="14"/>
  <c r="G24" i="14"/>
  <c r="E24" i="14"/>
  <c r="G22" i="14"/>
  <c r="E22" i="14"/>
  <c r="G20" i="14"/>
  <c r="E20" i="14"/>
  <c r="G18" i="14"/>
  <c r="E18" i="14"/>
  <c r="G16" i="14"/>
  <c r="E16" i="14"/>
  <c r="G14" i="14"/>
  <c r="E14" i="14"/>
  <c r="G12" i="14"/>
  <c r="E12" i="14"/>
  <c r="G10" i="14"/>
  <c r="E10" i="14"/>
  <c r="G8" i="14"/>
  <c r="E8" i="14"/>
  <c r="F42" i="13"/>
  <c r="G42" i="13" s="1"/>
  <c r="D42" i="13"/>
  <c r="E42" i="13" s="1"/>
  <c r="C42" i="13"/>
  <c r="F40" i="13"/>
  <c r="G40" i="13" s="1"/>
  <c r="E40" i="13"/>
  <c r="D40" i="13"/>
  <c r="C40" i="13"/>
  <c r="G38" i="13"/>
  <c r="E38" i="13"/>
  <c r="G36" i="13"/>
  <c r="E36" i="13"/>
  <c r="G34" i="13"/>
  <c r="E34" i="13"/>
  <c r="G32" i="13"/>
  <c r="E32" i="13"/>
  <c r="G30" i="13"/>
  <c r="E30" i="13"/>
  <c r="G28" i="13"/>
  <c r="E28" i="13"/>
  <c r="G26" i="13"/>
  <c r="E26" i="13"/>
  <c r="G24" i="13"/>
  <c r="E24" i="13"/>
  <c r="G22" i="13"/>
  <c r="E22" i="13"/>
  <c r="G20" i="13"/>
  <c r="E20" i="13"/>
  <c r="G18" i="13"/>
  <c r="E18" i="13"/>
  <c r="G16" i="13"/>
  <c r="E16" i="13"/>
  <c r="G14" i="13"/>
  <c r="E14" i="13"/>
  <c r="G12" i="13"/>
  <c r="E12" i="13"/>
  <c r="G10" i="13"/>
  <c r="E10" i="13"/>
  <c r="G8" i="13"/>
  <c r="E8" i="13"/>
  <c r="F42" i="12" l="1"/>
  <c r="G42" i="12" s="1"/>
  <c r="D42" i="12"/>
  <c r="E42" i="12" s="1"/>
  <c r="C42" i="12"/>
  <c r="F40" i="12"/>
  <c r="G40" i="12" s="1"/>
  <c r="E40" i="12"/>
  <c r="D40" i="12"/>
  <c r="C40" i="12"/>
  <c r="G38" i="12"/>
  <c r="E38" i="12"/>
  <c r="G36" i="12"/>
  <c r="E36" i="12"/>
  <c r="G34" i="12"/>
  <c r="E34" i="12"/>
  <c r="G32" i="12"/>
  <c r="E32" i="12"/>
  <c r="G30" i="12"/>
  <c r="E30" i="12"/>
  <c r="G28" i="12"/>
  <c r="E28" i="12"/>
  <c r="G26" i="12"/>
  <c r="E26" i="12"/>
  <c r="G24" i="12"/>
  <c r="E24" i="12"/>
  <c r="G22" i="12"/>
  <c r="E22" i="12"/>
  <c r="G20" i="12"/>
  <c r="E20" i="12"/>
  <c r="G18" i="12"/>
  <c r="E18" i="12"/>
  <c r="G16" i="12"/>
  <c r="E16" i="12"/>
  <c r="G14" i="12"/>
  <c r="E14" i="12"/>
  <c r="G12" i="12"/>
  <c r="E12" i="12"/>
  <c r="G10" i="12"/>
  <c r="E10" i="12"/>
  <c r="G8" i="12"/>
  <c r="E8" i="12"/>
  <c r="F42" i="11" l="1"/>
  <c r="G42" i="11" s="1"/>
  <c r="D42" i="11"/>
  <c r="E42" i="11" s="1"/>
  <c r="C42" i="11"/>
  <c r="F40" i="11"/>
  <c r="G40" i="11" s="1"/>
  <c r="D40" i="11"/>
  <c r="E40" i="11" s="1"/>
  <c r="C40" i="11"/>
  <c r="G38" i="11"/>
  <c r="E38" i="11"/>
  <c r="G36" i="11"/>
  <c r="E36" i="11"/>
  <c r="G34" i="11"/>
  <c r="E34" i="11"/>
  <c r="G32" i="11"/>
  <c r="E32" i="11"/>
  <c r="G30" i="11"/>
  <c r="E30" i="11"/>
  <c r="G28" i="11"/>
  <c r="E28" i="11"/>
  <c r="G26" i="11"/>
  <c r="E26" i="11"/>
  <c r="G24" i="11"/>
  <c r="E24" i="11"/>
  <c r="G22" i="11"/>
  <c r="E22" i="11"/>
  <c r="G20" i="11"/>
  <c r="E20" i="11"/>
  <c r="G18" i="11"/>
  <c r="E18" i="11"/>
  <c r="G16" i="11"/>
  <c r="E16" i="11"/>
  <c r="G14" i="11"/>
  <c r="E14" i="11"/>
  <c r="G12" i="11"/>
  <c r="E12" i="11"/>
  <c r="G10" i="11"/>
  <c r="E10" i="11"/>
  <c r="G8" i="11"/>
  <c r="E8" i="11"/>
  <c r="F42" i="10" l="1"/>
  <c r="G42" i="10" s="1"/>
  <c r="D42" i="10"/>
  <c r="E42" i="10" s="1"/>
  <c r="C42" i="10"/>
  <c r="F40" i="10"/>
  <c r="D40" i="10"/>
  <c r="E40" i="10" s="1"/>
  <c r="C40" i="10"/>
  <c r="G40" i="10" s="1"/>
  <c r="G38" i="10"/>
  <c r="E38" i="10"/>
  <c r="G36" i="10"/>
  <c r="E36" i="10"/>
  <c r="G34" i="10"/>
  <c r="E34" i="10"/>
  <c r="G32" i="10"/>
  <c r="E32" i="10"/>
  <c r="G30" i="10"/>
  <c r="E30" i="10"/>
  <c r="G28" i="10"/>
  <c r="E28" i="10"/>
  <c r="G26" i="10"/>
  <c r="E26" i="10"/>
  <c r="G24" i="10"/>
  <c r="E24" i="10"/>
  <c r="G22" i="10"/>
  <c r="E22" i="10"/>
  <c r="G20" i="10"/>
  <c r="E20" i="10"/>
  <c r="G18" i="10"/>
  <c r="E18" i="10"/>
  <c r="G16" i="10"/>
  <c r="E16" i="10"/>
  <c r="G14" i="10"/>
  <c r="E14" i="10"/>
  <c r="G12" i="10"/>
  <c r="E12" i="10"/>
  <c r="G10" i="10"/>
  <c r="E10" i="10"/>
  <c r="G8" i="10"/>
  <c r="E8" i="10"/>
  <c r="F42" i="9" l="1"/>
  <c r="G42" i="9" s="1"/>
  <c r="D42" i="9"/>
  <c r="E42" i="9" s="1"/>
  <c r="C42" i="9"/>
  <c r="F40" i="9"/>
  <c r="D40" i="9"/>
  <c r="E40" i="9" s="1"/>
  <c r="C40" i="9"/>
  <c r="G40" i="9" s="1"/>
  <c r="G38" i="9"/>
  <c r="E38" i="9"/>
  <c r="G36" i="9"/>
  <c r="E36" i="9"/>
  <c r="G34" i="9"/>
  <c r="E34" i="9"/>
  <c r="G32" i="9"/>
  <c r="E32" i="9"/>
  <c r="G30" i="9"/>
  <c r="E30" i="9"/>
  <c r="G28" i="9"/>
  <c r="E28" i="9"/>
  <c r="G26" i="9"/>
  <c r="E26" i="9"/>
  <c r="G24" i="9"/>
  <c r="E24" i="9"/>
  <c r="G22" i="9"/>
  <c r="E22" i="9"/>
  <c r="G20" i="9"/>
  <c r="E20" i="9"/>
  <c r="G18" i="9"/>
  <c r="E18" i="9"/>
  <c r="G16" i="9"/>
  <c r="E16" i="9"/>
  <c r="G14" i="9"/>
  <c r="E14" i="9"/>
  <c r="G12" i="9"/>
  <c r="E12" i="9"/>
  <c r="G10" i="9"/>
  <c r="E10" i="9"/>
  <c r="G8" i="9"/>
  <c r="E8" i="9"/>
  <c r="F42" i="8" l="1"/>
  <c r="G42" i="8" s="1"/>
  <c r="D42" i="8"/>
  <c r="E42" i="8" s="1"/>
  <c r="C42" i="8"/>
  <c r="F40" i="8"/>
  <c r="G40" i="8" s="1"/>
  <c r="E40" i="8"/>
  <c r="D40" i="8"/>
  <c r="C40" i="8"/>
  <c r="G38" i="8"/>
  <c r="E38" i="8"/>
  <c r="G36" i="8"/>
  <c r="E36" i="8"/>
  <c r="G34" i="8"/>
  <c r="E34" i="8"/>
  <c r="G32" i="8"/>
  <c r="E32" i="8"/>
  <c r="G30" i="8"/>
  <c r="E30" i="8"/>
  <c r="G28" i="8"/>
  <c r="E28" i="8"/>
  <c r="G26" i="8"/>
  <c r="E26" i="8"/>
  <c r="G24" i="8"/>
  <c r="E24" i="8"/>
  <c r="G22" i="8"/>
  <c r="E22" i="8"/>
  <c r="G20" i="8"/>
  <c r="E20" i="8"/>
  <c r="G18" i="8"/>
  <c r="E18" i="8"/>
  <c r="G16" i="8"/>
  <c r="E16" i="8"/>
  <c r="G14" i="8"/>
  <c r="E14" i="8"/>
  <c r="G12" i="8"/>
  <c r="E12" i="8"/>
  <c r="G10" i="8"/>
  <c r="E10" i="8"/>
  <c r="G8" i="8"/>
  <c r="E8" i="8"/>
  <c r="F42" i="4" l="1"/>
  <c r="G42" i="4" s="1"/>
  <c r="D42" i="4"/>
  <c r="E42" i="4" s="1"/>
  <c r="C42" i="4"/>
  <c r="F40" i="4"/>
  <c r="G40" i="4" s="1"/>
  <c r="E40" i="4"/>
  <c r="D40" i="4"/>
  <c r="C40" i="4"/>
  <c r="G38" i="4"/>
  <c r="E38" i="4"/>
  <c r="G36" i="4"/>
  <c r="E36" i="4"/>
  <c r="G34" i="4"/>
  <c r="E34" i="4"/>
  <c r="G32" i="4"/>
  <c r="E32" i="4"/>
  <c r="G30" i="4"/>
  <c r="E30" i="4"/>
  <c r="G28" i="4"/>
  <c r="E28" i="4"/>
  <c r="G26" i="4"/>
  <c r="E26" i="4"/>
  <c r="G24" i="4"/>
  <c r="E24" i="4"/>
  <c r="G22" i="4"/>
  <c r="E22" i="4"/>
  <c r="G20" i="4"/>
  <c r="E20" i="4"/>
  <c r="G18" i="4"/>
  <c r="E18" i="4"/>
  <c r="G16" i="4"/>
  <c r="E16" i="4"/>
  <c r="G14" i="4"/>
  <c r="E14" i="4"/>
  <c r="G12" i="4"/>
  <c r="E12" i="4"/>
  <c r="G10" i="4"/>
  <c r="E10" i="4"/>
  <c r="G8" i="4"/>
  <c r="E8" i="4"/>
  <c r="F42" i="5" l="1"/>
  <c r="G42" i="5" s="1"/>
  <c r="D42" i="5"/>
  <c r="E42" i="5" s="1"/>
  <c r="C42" i="5"/>
  <c r="F40" i="5"/>
  <c r="D40" i="5"/>
  <c r="C40" i="5"/>
  <c r="G40" i="5" s="1"/>
  <c r="G38" i="5"/>
  <c r="E38" i="5"/>
  <c r="G36" i="5"/>
  <c r="E36" i="5"/>
  <c r="G34" i="5"/>
  <c r="E34" i="5"/>
  <c r="G32" i="5"/>
  <c r="E32" i="5"/>
  <c r="G30" i="5"/>
  <c r="E30" i="5"/>
  <c r="G28" i="5"/>
  <c r="E28" i="5"/>
  <c r="G26" i="5"/>
  <c r="E26" i="5"/>
  <c r="G24" i="5"/>
  <c r="E24" i="5"/>
  <c r="G22" i="5"/>
  <c r="E22" i="5"/>
  <c r="G20" i="5"/>
  <c r="E20" i="5"/>
  <c r="G18" i="5"/>
  <c r="E18" i="5"/>
  <c r="G16" i="5"/>
  <c r="E16" i="5"/>
  <c r="G14" i="5"/>
  <c r="E14" i="5"/>
  <c r="G12" i="5"/>
  <c r="E12" i="5"/>
  <c r="G10" i="5"/>
  <c r="E10" i="5"/>
  <c r="G8" i="5"/>
  <c r="E8" i="5"/>
  <c r="E40" i="5" l="1"/>
  <c r="F42" i="6"/>
  <c r="G42" i="6" s="1"/>
  <c r="D42" i="6"/>
  <c r="E42" i="6" s="1"/>
  <c r="C42" i="6"/>
  <c r="F40" i="6"/>
  <c r="G40" i="6" s="1"/>
  <c r="E40" i="6"/>
  <c r="D40" i="6"/>
  <c r="C40" i="6"/>
  <c r="G38" i="6"/>
  <c r="E38" i="6"/>
  <c r="G36" i="6"/>
  <c r="E36" i="6"/>
  <c r="G34" i="6"/>
  <c r="E34" i="6"/>
  <c r="G32" i="6"/>
  <c r="E32" i="6"/>
  <c r="G30" i="6"/>
  <c r="E30" i="6"/>
  <c r="G28" i="6"/>
  <c r="E28" i="6"/>
  <c r="G26" i="6"/>
  <c r="E26" i="6"/>
  <c r="G24" i="6"/>
  <c r="E24" i="6"/>
  <c r="G22" i="6"/>
  <c r="E22" i="6"/>
  <c r="G20" i="6"/>
  <c r="E20" i="6"/>
  <c r="G18" i="6"/>
  <c r="E18" i="6"/>
  <c r="G16" i="6"/>
  <c r="E16" i="6"/>
  <c r="G14" i="6"/>
  <c r="E14" i="6"/>
  <c r="G12" i="6"/>
  <c r="E12" i="6"/>
  <c r="G10" i="6"/>
  <c r="E10" i="6"/>
  <c r="G8" i="6"/>
  <c r="E8" i="6"/>
  <c r="F42" i="7" l="1"/>
  <c r="G42" i="7" s="1"/>
  <c r="D42" i="7"/>
  <c r="E42" i="7" s="1"/>
  <c r="C42" i="7"/>
  <c r="F40" i="7"/>
  <c r="D40" i="7"/>
  <c r="C40" i="7"/>
  <c r="G40" i="7" s="1"/>
  <c r="G38" i="7"/>
  <c r="E38" i="7"/>
  <c r="G36" i="7"/>
  <c r="E36" i="7"/>
  <c r="G34" i="7"/>
  <c r="E34" i="7"/>
  <c r="G32" i="7"/>
  <c r="E32" i="7"/>
  <c r="G30" i="7"/>
  <c r="E30" i="7"/>
  <c r="G28" i="7"/>
  <c r="E28" i="7"/>
  <c r="G26" i="7"/>
  <c r="E26" i="7"/>
  <c r="G24" i="7"/>
  <c r="E24" i="7"/>
  <c r="G22" i="7"/>
  <c r="E22" i="7"/>
  <c r="G20" i="7"/>
  <c r="E20" i="7"/>
  <c r="G18" i="7"/>
  <c r="E18" i="7"/>
  <c r="G16" i="7"/>
  <c r="E16" i="7"/>
  <c r="G14" i="7"/>
  <c r="E14" i="7"/>
  <c r="G12" i="7"/>
  <c r="E12" i="7"/>
  <c r="G10" i="7"/>
  <c r="E10" i="7"/>
  <c r="G8" i="7"/>
  <c r="E8" i="7"/>
  <c r="E40" i="7" l="1"/>
  <c r="D8" i="16" l="1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36" i="16" l="1"/>
  <c r="E8" i="16"/>
  <c r="E28" i="16"/>
  <c r="E20" i="16"/>
  <c r="E12" i="16"/>
  <c r="E18" i="16"/>
  <c r="E10" i="16"/>
  <c r="E34" i="16"/>
  <c r="E26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<sst xmlns="http://schemas.openxmlformats.org/spreadsheetml/2006/main" count="494" uniqueCount="46">
  <si>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</si>
  <si>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</si>
  <si>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</si>
  <si>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</si>
  <si>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</si>
  <si>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</si>
  <si>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</si>
  <si>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</si>
  <si>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</si>
  <si>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</si>
  <si>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</si>
  <si>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</si>
  <si>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</si>
  <si>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</si>
  <si>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</si>
  <si>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</si>
  <si>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</si>
  <si>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</si>
  <si>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2020年</t>
    <rPh sb="4" eb="5">
      <t>ネン</t>
    </rPh>
    <phoneticPr fontId="6"/>
  </si>
  <si>
    <t>(2020年)</t>
    <phoneticPr fontId="6"/>
  </si>
  <si>
    <t>アルゴン　生産・販売状況（地区別）</t>
    <phoneticPr fontId="6"/>
  </si>
  <si>
    <t>アルゴン　生産・販売状況（地区別）</t>
  </si>
  <si>
    <t>(2020年　1月)</t>
  </si>
  <si>
    <t>1月</t>
  </si>
  <si>
    <t>(2020年　2月)</t>
  </si>
  <si>
    <t>2月</t>
  </si>
  <si>
    <t>(2020年　3月)</t>
  </si>
  <si>
    <t>3月</t>
  </si>
  <si>
    <t>(2020年　4月)</t>
  </si>
  <si>
    <t>4月</t>
  </si>
  <si>
    <t>(2020年　5月)</t>
  </si>
  <si>
    <t>5月</t>
  </si>
  <si>
    <t>(2020年　6月)</t>
  </si>
  <si>
    <t>6月</t>
  </si>
  <si>
    <t>(2020年　7月)</t>
  </si>
  <si>
    <t>7月</t>
  </si>
  <si>
    <t>(2020年　8月)</t>
  </si>
  <si>
    <t>8月</t>
  </si>
  <si>
    <t>(2020年　9月)</t>
  </si>
  <si>
    <t>9月</t>
  </si>
  <si>
    <t>(2020年　10月)</t>
  </si>
  <si>
    <t>10月</t>
  </si>
  <si>
    <t>(2020年　11月)</t>
  </si>
  <si>
    <t>11月</t>
  </si>
  <si>
    <t>(2020年　12月)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</si>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</sst>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4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</cellStyleXfs>
  <cellXfs count="86">
    <xf numFmtId="38" fontId="2" fillId="0" borderId="0" xfId="0" applyNumberFormat="1" applyFont="1" applyFill="1" applyBorder="1">
      <alignment vertical="center"/>
    </xf>
    <xf numFmtId="0" fontId="2" fillId="0" borderId="0" xfId="1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176" fontId="4" fillId="3" borderId="20" xfId="2" applyNumberFormat="1" applyFont="1" applyFill="1" applyBorder="1">
      <alignment vertical="center"/>
    </xf>
    <xf numFmtId="0" fontId="3" fillId="3" borderId="17" xfId="2" applyFill="1" applyBorder="1">
      <alignment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176" fontId="4" fillId="3" borderId="17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9" xfId="1" applyFont="1" applyFill="1" applyBorder="1" applyAlignment="1">
      <alignment horizontal="distributed" vertical="center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7" fontId="4" fillId="0" borderId="15" xfId="2" applyNumberFormat="1" applyFont="1" applyBorder="1">
      <alignment vertical="center"/>
    </xf>
    <xf numFmtId="0" fontId="3" fillId="0" borderId="12" xfId="2" applyBorder="1">
      <alignment vertical="center"/>
    </xf>
    <xf numFmtId="176" fontId="4" fillId="0" borderId="14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7" fontId="4" fillId="0" borderId="18" xfId="2" applyNumberFormat="1" applyFont="1" applyBorder="1">
      <alignment vertical="center"/>
    </xf>
    <xf numFmtId="177" fontId="1" fillId="0" borderId="5" xfId="3" applyNumberFormat="1" applyFont="1" applyBorder="1" applyProtection="1">
      <alignment vertical="center"/>
      <protection locked="0"/>
    </xf>
    <xf numFmtId="177" fontId="2" fillId="0" borderId="8" xfId="3" applyNumberFormat="1" applyBorder="1" applyAlignment="1">
      <alignment horizontal="right" vertical="center"/>
    </xf>
    <xf numFmtId="0" fontId="2" fillId="0" borderId="7" xfId="3" applyNumberFormat="1" applyBorder="1" applyAlignment="1">
      <alignment horizontal="right" vertical="center"/>
    </xf>
    <xf numFmtId="0" fontId="1" fillId="0" borderId="5" xfId="3" applyNumberFormat="1" applyFont="1" applyBorder="1" applyProtection="1">
      <alignment vertical="center"/>
      <protection locked="0"/>
    </xf>
    <xf numFmtId="0" fontId="1" fillId="0" borderId="7" xfId="3" applyNumberFormat="1" applyFont="1" applyBorder="1" applyProtection="1">
      <alignment vertical="center"/>
      <protection locked="0"/>
    </xf>
    <xf numFmtId="0" fontId="3" fillId="0" borderId="17" xfId="2" applyBorder="1">
      <alignment vertical="center"/>
    </xf>
    <xf numFmtId="0" fontId="5" fillId="0" borderId="0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1" fillId="0" borderId="1" xfId="1" applyNumberFormat="1" applyFont="1" applyFill="1" applyBorder="1" applyAlignment="1">
      <alignment horizontal="right" vertical="center"/>
    </xf>
    <xf numFmtId="0" fontId="1" fillId="2" borderId="24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center" vertical="center"/>
    </xf>
    <xf numFmtId="176" fontId="4" fillId="0" borderId="20" xfId="2" applyNumberFormat="1" applyFont="1" applyFill="1" applyBorder="1">
      <alignment vertical="center"/>
    </xf>
    <xf numFmtId="0" fontId="3" fillId="0" borderId="17" xfId="2" applyNumberFormat="1" applyFont="1" applyFill="1" applyBorder="1">
      <alignment vertical="center"/>
    </xf>
    <xf numFmtId="176" fontId="4" fillId="0" borderId="15" xfId="2" applyNumberFormat="1" applyFont="1" applyFill="1" applyBorder="1">
      <alignment vertical="center"/>
    </xf>
    <xf numFmtId="0" fontId="3" fillId="0" borderId="18" xfId="2" applyNumberFormat="1" applyFont="1" applyFill="1" applyBorder="1">
      <alignment vertical="center"/>
    </xf>
    <xf numFmtId="176" fontId="4" fillId="0" borderId="17" xfId="2" applyNumberFormat="1" applyFont="1" applyFill="1" applyBorder="1">
      <alignment vertical="center"/>
    </xf>
    <xf numFmtId="0" fontId="1" fillId="2" borderId="4" xfId="1" applyNumberFormat="1" applyFont="1" applyFill="1" applyBorder="1" applyAlignment="1">
      <alignment horizontal="distributed" vertical="center"/>
    </xf>
    <xf numFmtId="0" fontId="1" fillId="2" borderId="10" xfId="1" applyNumberFormat="1" applyFont="1" applyFill="1" applyBorder="1" applyAlignment="1">
      <alignment horizontal="center" vertical="center"/>
    </xf>
    <xf numFmtId="177" fontId="4" fillId="0" borderId="15" xfId="2" applyNumberFormat="1" applyFont="1" applyFill="1" applyBorder="1">
      <alignment vertical="center"/>
    </xf>
    <xf numFmtId="0" fontId="3" fillId="0" borderId="12" xfId="2" applyNumberFormat="1" applyFont="1" applyFill="1" applyBorder="1">
      <alignment vertical="center"/>
    </xf>
    <xf numFmtId="176" fontId="4" fillId="0" borderId="16" xfId="2" applyNumberFormat="1" applyFont="1" applyFill="1" applyBorder="1">
      <alignment vertical="center"/>
    </xf>
    <xf numFmtId="176" fontId="4" fillId="0" borderId="13" xfId="2" applyNumberFormat="1" applyFont="1" applyFill="1" applyBorder="1">
      <alignment vertical="center"/>
    </xf>
    <xf numFmtId="176" fontId="4" fillId="0" borderId="14" xfId="2" applyNumberFormat="1" applyFont="1" applyFill="1" applyBorder="1">
      <alignment vertical="center"/>
    </xf>
    <xf numFmtId="176" fontId="4" fillId="0" borderId="11" xfId="2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distributed" vertical="center"/>
    </xf>
    <xf numFmtId="177" fontId="4" fillId="0" borderId="18" xfId="2" applyNumberFormat="1" applyFont="1" applyFill="1" applyBorder="1">
      <alignment vertical="center"/>
    </xf>
    <xf numFmtId="176" fontId="4" fillId="0" borderId="19" xfId="2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0" fontId="2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quotePrefix="1" applyNumberFormat="1" applyFont="1" applyFill="1" applyBorder="1">
      <alignment vertical="center"/>
    </xf>
    <xf numFmtId="0" fontId="7" fillId="0" borderId="0" xfId="1" applyNumberFormat="1" applyFont="1" applyFill="1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20</v>
      </c>
      <c r="D1" s="8"/>
      <c r="E1" s="8"/>
    </row>
    <row r="2" spans="1:7" x14ac:dyDescent="0.15">
      <c r="C2" s="3"/>
      <c r="D2" s="4" t="s">
        <v>19</v>
      </c>
      <c r="E2" s="3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18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f>SUM('1月:12月'!C8)</f>
        <v>2678</v>
      </c>
      <c r="D8" s="20">
        <f>SUM('1月:12月'!D8)</f>
        <v>3526</v>
      </c>
      <c r="E8" s="22">
        <f>IF(D8="","",C8/D8)</f>
        <v>0.75950085082246166</v>
      </c>
      <c r="F8" s="24"/>
      <c r="G8" s="18"/>
    </row>
    <row r="9" spans="1:7" x14ac:dyDescent="0.15">
      <c r="A9" s="27"/>
      <c r="B9" s="15"/>
      <c r="C9" s="21"/>
      <c r="D9" s="21"/>
      <c r="E9" s="23"/>
      <c r="F9" s="25"/>
      <c r="G9" s="19"/>
    </row>
    <row r="10" spans="1:7" x14ac:dyDescent="0.15">
      <c r="A10" s="27"/>
      <c r="B10" s="15" t="s">
        <v>8</v>
      </c>
      <c r="C10" s="20">
        <f>SUM('1月:12月'!C10)</f>
        <v>2685</v>
      </c>
      <c r="D10" s="20">
        <f>SUM('1月:12月'!D10)</f>
        <v>3324</v>
      </c>
      <c r="E10" s="22">
        <f>IF(D10="","",C10/D10)</f>
        <v>0.8077617328519856</v>
      </c>
      <c r="F10" s="24"/>
      <c r="G10" s="18"/>
    </row>
    <row r="11" spans="1:7" x14ac:dyDescent="0.15">
      <c r="A11" s="27"/>
      <c r="B11" s="15"/>
      <c r="C11" s="21"/>
      <c r="D11" s="21"/>
      <c r="E11" s="23"/>
      <c r="F11" s="25"/>
      <c r="G11" s="26"/>
    </row>
    <row r="12" spans="1:7" x14ac:dyDescent="0.15">
      <c r="A12" s="27" t="s">
        <v>9</v>
      </c>
      <c r="B12" s="15" t="s">
        <v>7</v>
      </c>
      <c r="C12" s="20">
        <f>SUM('1月:12月'!C12)</f>
        <v>3465</v>
      </c>
      <c r="D12" s="20">
        <f>SUM('1月:12月'!D12)</f>
        <v>3729</v>
      </c>
      <c r="E12" s="22">
        <f>IF(D12="","",C12/D12)</f>
        <v>0.92920353982300885</v>
      </c>
      <c r="F12" s="24"/>
      <c r="G12" s="18"/>
    </row>
    <row r="13" spans="1:7" x14ac:dyDescent="0.15">
      <c r="A13" s="27"/>
      <c r="B13" s="15"/>
      <c r="C13" s="21"/>
      <c r="D13" s="21"/>
      <c r="E13" s="23"/>
      <c r="F13" s="25"/>
      <c r="G13" s="26"/>
    </row>
    <row r="14" spans="1:7" x14ac:dyDescent="0.15">
      <c r="A14" s="27"/>
      <c r="B14" s="15" t="s">
        <v>8</v>
      </c>
      <c r="C14" s="20">
        <f>SUM('1月:12月'!C14)</f>
        <v>20550</v>
      </c>
      <c r="D14" s="20">
        <f>SUM('1月:12月'!D14)</f>
        <v>22015</v>
      </c>
      <c r="E14" s="22">
        <f>IF(D14="","",C14/D14)</f>
        <v>0.93345446286622757</v>
      </c>
      <c r="F14" s="24"/>
      <c r="G14" s="18"/>
    </row>
    <row r="15" spans="1:7" x14ac:dyDescent="0.15">
      <c r="A15" s="27"/>
      <c r="B15" s="15"/>
      <c r="C15" s="21"/>
      <c r="D15" s="21"/>
      <c r="E15" s="23"/>
      <c r="F15" s="25"/>
      <c r="G15" s="26"/>
    </row>
    <row r="16" spans="1:7" x14ac:dyDescent="0.15">
      <c r="A16" s="27" t="s">
        <v>10</v>
      </c>
      <c r="B16" s="15" t="s">
        <v>7</v>
      </c>
      <c r="C16" s="20">
        <f>SUM('1月:12月'!C16)</f>
        <v>57779</v>
      </c>
      <c r="D16" s="20">
        <f>SUM('1月:12月'!D16)</f>
        <v>60426</v>
      </c>
      <c r="E16" s="22">
        <f>IF(D16="","",C16/D16)</f>
        <v>0.95619435342402281</v>
      </c>
      <c r="F16" s="24"/>
      <c r="G16" s="18"/>
    </row>
    <row r="17" spans="1:7" x14ac:dyDescent="0.15">
      <c r="A17" s="27"/>
      <c r="B17" s="15"/>
      <c r="C17" s="21"/>
      <c r="D17" s="21"/>
      <c r="E17" s="23"/>
      <c r="F17" s="25"/>
      <c r="G17" s="26"/>
    </row>
    <row r="18" spans="1:7" x14ac:dyDescent="0.15">
      <c r="A18" s="27"/>
      <c r="B18" s="15" t="s">
        <v>8</v>
      </c>
      <c r="C18" s="20">
        <f>SUM('1月:12月'!C18)</f>
        <v>43031</v>
      </c>
      <c r="D18" s="20">
        <f>SUM('1月:12月'!D18)</f>
        <v>47581</v>
      </c>
      <c r="E18" s="22">
        <f>IF(D18="","",C18/D18)</f>
        <v>0.90437359450200705</v>
      </c>
      <c r="F18" s="24"/>
      <c r="G18" s="18"/>
    </row>
    <row r="19" spans="1:7" x14ac:dyDescent="0.15">
      <c r="A19" s="27"/>
      <c r="B19" s="15"/>
      <c r="C19" s="21"/>
      <c r="D19" s="21"/>
      <c r="E19" s="23"/>
      <c r="F19" s="25"/>
      <c r="G19" s="26"/>
    </row>
    <row r="20" spans="1:7" x14ac:dyDescent="0.15">
      <c r="A20" s="27" t="s">
        <v>11</v>
      </c>
      <c r="B20" s="15" t="s">
        <v>7</v>
      </c>
      <c r="C20" s="20">
        <f>SUM('1月:12月'!C20)</f>
        <v>47909</v>
      </c>
      <c r="D20" s="20">
        <f>SUM('1月:12月'!D20)</f>
        <v>51138</v>
      </c>
      <c r="E20" s="22">
        <f>IF(D20="","",C20/D20)</f>
        <v>0.9368571316828973</v>
      </c>
      <c r="F20" s="24"/>
      <c r="G20" s="18"/>
    </row>
    <row r="21" spans="1:7" x14ac:dyDescent="0.15">
      <c r="A21" s="27"/>
      <c r="B21" s="15"/>
      <c r="C21" s="21"/>
      <c r="D21" s="21"/>
      <c r="E21" s="23"/>
      <c r="F21" s="25"/>
      <c r="G21" s="26"/>
    </row>
    <row r="22" spans="1:7" x14ac:dyDescent="0.15">
      <c r="A22" s="27"/>
      <c r="B22" s="15" t="s">
        <v>8</v>
      </c>
      <c r="C22" s="20">
        <f>SUM('1月:12月'!C22)</f>
        <v>54483</v>
      </c>
      <c r="D22" s="20">
        <f>SUM('1月:12月'!D22)</f>
        <v>56801</v>
      </c>
      <c r="E22" s="22">
        <f>IF(D22="","",C22/D22)</f>
        <v>0.95919085931585713</v>
      </c>
      <c r="F22" s="24"/>
      <c r="G22" s="18"/>
    </row>
    <row r="23" spans="1:7" x14ac:dyDescent="0.15">
      <c r="A23" s="27"/>
      <c r="B23" s="15"/>
      <c r="C23" s="21"/>
      <c r="D23" s="21"/>
      <c r="E23" s="23"/>
      <c r="F23" s="25"/>
      <c r="G23" s="26"/>
    </row>
    <row r="24" spans="1:7" x14ac:dyDescent="0.15">
      <c r="A24" s="27" t="s">
        <v>12</v>
      </c>
      <c r="B24" s="15" t="s">
        <v>7</v>
      </c>
      <c r="C24" s="20">
        <f>SUM('1月:12月'!C24)</f>
        <v>42736</v>
      </c>
      <c r="D24" s="20">
        <f>SUM('1月:12月'!D24)</f>
        <v>45054</v>
      </c>
      <c r="E24" s="22">
        <f>IF(D24="","",C24/D24)</f>
        <v>0.94855062813512669</v>
      </c>
      <c r="F24" s="24"/>
      <c r="G24" s="18"/>
    </row>
    <row r="25" spans="1:7" x14ac:dyDescent="0.15">
      <c r="A25" s="27"/>
      <c r="B25" s="15"/>
      <c r="C25" s="21"/>
      <c r="D25" s="21"/>
      <c r="E25" s="23"/>
      <c r="F25" s="25"/>
      <c r="G25" s="26"/>
    </row>
    <row r="26" spans="1:7" x14ac:dyDescent="0.15">
      <c r="A26" s="27"/>
      <c r="B26" s="15" t="s">
        <v>8</v>
      </c>
      <c r="C26" s="20">
        <f>SUM('1月:12月'!C26)</f>
        <v>30800</v>
      </c>
      <c r="D26" s="20">
        <f>SUM('1月:12月'!D26)</f>
        <v>31650</v>
      </c>
      <c r="E26" s="22">
        <f>IF(D26="","",C26/D26)</f>
        <v>0.97314375987361768</v>
      </c>
      <c r="F26" s="24"/>
      <c r="G26" s="18"/>
    </row>
    <row r="27" spans="1:7" x14ac:dyDescent="0.15">
      <c r="A27" s="27"/>
      <c r="B27" s="15"/>
      <c r="C27" s="21"/>
      <c r="D27" s="21"/>
      <c r="E27" s="23"/>
      <c r="F27" s="25"/>
      <c r="G27" s="26"/>
    </row>
    <row r="28" spans="1:7" x14ac:dyDescent="0.15">
      <c r="A28" s="27" t="s">
        <v>13</v>
      </c>
      <c r="B28" s="15" t="s">
        <v>7</v>
      </c>
      <c r="C28" s="20">
        <f>SUM('1月:12月'!C28)</f>
        <v>37956</v>
      </c>
      <c r="D28" s="20">
        <f>SUM('1月:12月'!D28)</f>
        <v>46593</v>
      </c>
      <c r="E28" s="22">
        <f>IF(D28="","",C28/D28)</f>
        <v>0.81462880690232442</v>
      </c>
      <c r="F28" s="24"/>
      <c r="G28" s="18"/>
    </row>
    <row r="29" spans="1:7" x14ac:dyDescent="0.15">
      <c r="A29" s="27"/>
      <c r="B29" s="15"/>
      <c r="C29" s="21"/>
      <c r="D29" s="21"/>
      <c r="E29" s="23"/>
      <c r="F29" s="25"/>
      <c r="G29" s="26"/>
    </row>
    <row r="30" spans="1:7" x14ac:dyDescent="0.15">
      <c r="A30" s="27"/>
      <c r="B30" s="15" t="s">
        <v>8</v>
      </c>
      <c r="C30" s="20">
        <f>SUM('1月:12月'!C30)</f>
        <v>10899</v>
      </c>
      <c r="D30" s="20">
        <f>SUM('1月:12月'!D30)</f>
        <v>12232</v>
      </c>
      <c r="E30" s="22">
        <f>IF(D30="","",C30/D30)</f>
        <v>0.89102354480052326</v>
      </c>
      <c r="F30" s="24"/>
      <c r="G30" s="18"/>
    </row>
    <row r="31" spans="1:7" x14ac:dyDescent="0.15">
      <c r="A31" s="27"/>
      <c r="B31" s="15"/>
      <c r="C31" s="21"/>
      <c r="D31" s="21"/>
      <c r="E31" s="23"/>
      <c r="F31" s="25"/>
      <c r="G31" s="26"/>
    </row>
    <row r="32" spans="1:7" x14ac:dyDescent="0.15">
      <c r="A32" s="27" t="s">
        <v>14</v>
      </c>
      <c r="B32" s="15" t="s">
        <v>7</v>
      </c>
      <c r="C32" s="20">
        <f>SUM('1月:12月'!C32)</f>
        <v>2027</v>
      </c>
      <c r="D32" s="20">
        <f>SUM('1月:12月'!D32)</f>
        <v>2118</v>
      </c>
      <c r="E32" s="22">
        <f>IF(D32="","",C32/D32)</f>
        <v>0.95703493862134092</v>
      </c>
      <c r="F32" s="24"/>
      <c r="G32" s="18"/>
    </row>
    <row r="33" spans="1:7" x14ac:dyDescent="0.15">
      <c r="A33" s="27"/>
      <c r="B33" s="15"/>
      <c r="C33" s="21"/>
      <c r="D33" s="21"/>
      <c r="E33" s="23"/>
      <c r="F33" s="25"/>
      <c r="G33" s="26"/>
    </row>
    <row r="34" spans="1:7" x14ac:dyDescent="0.15">
      <c r="A34" s="27"/>
      <c r="B34" s="15" t="s">
        <v>8</v>
      </c>
      <c r="C34" s="20">
        <f>SUM('1月:12月'!C34)</f>
        <v>4812</v>
      </c>
      <c r="D34" s="20">
        <f>SUM('1月:12月'!D34)</f>
        <v>5620</v>
      </c>
      <c r="E34" s="22">
        <f>IF(D34="","",C34/D34)</f>
        <v>0.85622775800711748</v>
      </c>
      <c r="F34" s="24"/>
      <c r="G34" s="18"/>
    </row>
    <row r="35" spans="1:7" x14ac:dyDescent="0.15">
      <c r="A35" s="27"/>
      <c r="B35" s="15"/>
      <c r="C35" s="21"/>
      <c r="D35" s="21"/>
      <c r="E35" s="23"/>
      <c r="F35" s="25"/>
      <c r="G35" s="26"/>
    </row>
    <row r="36" spans="1:7" x14ac:dyDescent="0.15">
      <c r="A36" s="27" t="s">
        <v>15</v>
      </c>
      <c r="B36" s="15" t="s">
        <v>7</v>
      </c>
      <c r="C36" s="20">
        <f>SUM('1月:12月'!C36)</f>
        <v>16033</v>
      </c>
      <c r="D36" s="20">
        <f>SUM('1月:12月'!D36)</f>
        <v>19880</v>
      </c>
      <c r="E36" s="22">
        <f>IF(D36="","",C36/D36)</f>
        <v>0.80648893360160967</v>
      </c>
      <c r="F36" s="24"/>
      <c r="G36" s="18"/>
    </row>
    <row r="37" spans="1:7" x14ac:dyDescent="0.15">
      <c r="A37" s="27"/>
      <c r="B37" s="15"/>
      <c r="C37" s="21"/>
      <c r="D37" s="21"/>
      <c r="E37" s="23"/>
      <c r="F37" s="25"/>
      <c r="G37" s="26"/>
    </row>
    <row r="38" spans="1:7" x14ac:dyDescent="0.15">
      <c r="A38" s="27"/>
      <c r="B38" s="15" t="s">
        <v>8</v>
      </c>
      <c r="C38" s="20">
        <f>SUM('1月:12月'!C38)</f>
        <v>25882</v>
      </c>
      <c r="D38" s="20">
        <f>SUM('1月:12月'!D38)</f>
        <v>30878</v>
      </c>
      <c r="E38" s="22">
        <f>IF(D38="","",C38/D38)</f>
        <v>0.83820195608523873</v>
      </c>
      <c r="F38" s="24"/>
      <c r="G38" s="18"/>
    </row>
    <row r="39" spans="1:7" x14ac:dyDescent="0.15">
      <c r="A39" s="27"/>
      <c r="B39" s="15"/>
      <c r="C39" s="21"/>
      <c r="D39" s="21"/>
      <c r="E39" s="23"/>
      <c r="F39" s="25"/>
      <c r="G39" s="26"/>
    </row>
    <row r="40" spans="1:7" x14ac:dyDescent="0.15">
      <c r="A40" s="27" t="s">
        <v>16</v>
      </c>
      <c r="B40" s="15" t="s">
        <v>7</v>
      </c>
      <c r="C40" s="20">
        <f>SUM('1月:12月'!C40)</f>
        <v>210583</v>
      </c>
      <c r="D40" s="20">
        <f>SUM('1月:12月'!D40)</f>
        <v>232464</v>
      </c>
      <c r="E40" s="31">
        <f>IF(D40=0,"",C40/D40)</f>
        <v>0.90587359763232156</v>
      </c>
      <c r="F40" s="33"/>
      <c r="G40" s="18"/>
    </row>
    <row r="41" spans="1:7" x14ac:dyDescent="0.15">
      <c r="A41" s="27"/>
      <c r="B41" s="15"/>
      <c r="C41" s="21"/>
      <c r="D41" s="21"/>
      <c r="E41" s="38"/>
      <c r="F41" s="39"/>
      <c r="G41" s="26"/>
    </row>
    <row r="42" spans="1:7" x14ac:dyDescent="0.15">
      <c r="A42" s="27"/>
      <c r="B42" s="15" t="s">
        <v>8</v>
      </c>
      <c r="C42" s="29">
        <f>SUM('1月:12月'!C42)</f>
        <v>193142</v>
      </c>
      <c r="D42" s="29">
        <f>SUM('1月:12月'!D42)</f>
        <v>210101</v>
      </c>
      <c r="E42" s="31">
        <f>IF(D42=0,"",C42/D42)</f>
        <v>0.91928167881161915</v>
      </c>
      <c r="F42" s="33"/>
      <c r="G42" s="35"/>
    </row>
    <row r="43" spans="1:7" ht="14.25" thickBot="1" x14ac:dyDescent="0.2">
      <c r="A43" s="37"/>
      <c r="B43" s="28"/>
      <c r="C43" s="30"/>
      <c r="D43" s="30"/>
      <c r="E43" s="32"/>
      <c r="F43" s="34"/>
      <c r="G43" s="36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x14ac:dyDescent="0.15">
      <c r="C1" s="7" t="s">
        <v>21</v>
      </c>
      <c r="D1" s="8"/>
      <c r="E1" s="8"/>
    </row>
    <row r="2" spans="1:7" x14ac:dyDescent="0.15">
      <c r="C2" s="3"/>
      <c r="D2" s="4" t="s">
        <v>38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39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139</v>
      </c>
      <c r="D8" s="48">
        <v>296</v>
      </c>
      <c r="E8" s="22">
        <f>IF(D8="","",C8/D8)</f>
        <v>0.46959459459459457</v>
      </c>
      <c r="F8" s="20">
        <v>133</v>
      </c>
      <c r="G8" s="40">
        <f>IF(F8="","",C8/F8)</f>
        <v>1.0451127819548873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224</v>
      </c>
      <c r="D10" s="48">
        <v>279</v>
      </c>
      <c r="E10" s="22">
        <f>IF(D10="","",C10/D10)</f>
        <v>0.80286738351254483</v>
      </c>
      <c r="F10" s="47">
        <v>190</v>
      </c>
      <c r="G10" s="40">
        <f>IF(F10="","",C10/F10)</f>
        <v>1.1789473684210525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292</v>
      </c>
      <c r="D12" s="48">
        <v>247</v>
      </c>
      <c r="E12" s="22">
        <f>IF(D12="","",C12/D12)</f>
        <v>1.1821862348178138</v>
      </c>
      <c r="F12" s="20">
        <v>290</v>
      </c>
      <c r="G12" s="40">
        <f>IF(F12="","",C12/F12)</f>
        <v>1.0068965517241379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1610</v>
      </c>
      <c r="D14" s="48">
        <v>1573</v>
      </c>
      <c r="E14" s="22">
        <f>IF(D14="","",C14/D14)</f>
        <v>1.0235219326128417</v>
      </c>
      <c r="F14" s="47">
        <v>1622</v>
      </c>
      <c r="G14" s="40">
        <f>IF(F14="","",C14/F14)</f>
        <v>0.99260172626387178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4476</v>
      </c>
      <c r="D16" s="48">
        <v>4928</v>
      </c>
      <c r="E16" s="22">
        <f>IF(D16="","",C16/D16)</f>
        <v>0.90827922077922074</v>
      </c>
      <c r="F16" s="47">
        <v>4740</v>
      </c>
      <c r="G16" s="40">
        <f>IF(F16="","",C16/F16)</f>
        <v>0.94430379746835447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3511</v>
      </c>
      <c r="D18" s="48">
        <v>3844</v>
      </c>
      <c r="E18" s="22">
        <f>IF(D18="","",C18/D18)</f>
        <v>0.9133714880332986</v>
      </c>
      <c r="F18" s="47">
        <v>3187</v>
      </c>
      <c r="G18" s="40">
        <f>IF(F18="","",C18/F18)</f>
        <v>1.1016630059617194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3720</v>
      </c>
      <c r="D20" s="48">
        <v>4087</v>
      </c>
      <c r="E20" s="22">
        <f>IF(D20="","",C20/D20)</f>
        <v>0.91020308294592611</v>
      </c>
      <c r="F20" s="47">
        <v>3832</v>
      </c>
      <c r="G20" s="40">
        <f>IF(F20="","",C20/F20)</f>
        <v>0.97077244258872653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4672</v>
      </c>
      <c r="D22" s="48">
        <v>4704</v>
      </c>
      <c r="E22" s="22">
        <f>IF(D22="","",C22/D22)</f>
        <v>0.99319727891156462</v>
      </c>
      <c r="F22" s="47">
        <v>4289</v>
      </c>
      <c r="G22" s="40">
        <f>IF(F22="","",C22/F22)</f>
        <v>1.0892982047097226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3708</v>
      </c>
      <c r="D24" s="48">
        <v>3708</v>
      </c>
      <c r="E24" s="22">
        <f>IF(D24="","",C24/D24)</f>
        <v>1</v>
      </c>
      <c r="F24" s="47">
        <v>3620</v>
      </c>
      <c r="G24" s="40">
        <f>IF(F24="","",C24/F24)</f>
        <v>1.0243093922651934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2501</v>
      </c>
      <c r="D26" s="48">
        <v>2715</v>
      </c>
      <c r="E26" s="22">
        <f>IF(D26="","",C26/D26)</f>
        <v>0.92117863720073667</v>
      </c>
      <c r="F26" s="47">
        <v>2350</v>
      </c>
      <c r="G26" s="40">
        <f>IF(F26="","",C26/F26)</f>
        <v>1.0642553191489361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3415</v>
      </c>
      <c r="D28" s="48">
        <v>3769</v>
      </c>
      <c r="E28" s="22">
        <f>IF(D28="","",C28/D28)</f>
        <v>0.90607588219686919</v>
      </c>
      <c r="F28" s="47">
        <v>3016</v>
      </c>
      <c r="G28" s="40">
        <f>IF(F28="","",C28/F28)</f>
        <v>1.1322944297082229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922</v>
      </c>
      <c r="D30" s="48">
        <v>1001</v>
      </c>
      <c r="E30" s="22">
        <f>IF(D30="","",C30/D30)</f>
        <v>0.92107892107892109</v>
      </c>
      <c r="F30" s="47">
        <v>742</v>
      </c>
      <c r="G30" s="40">
        <f>IF(F30="","",C30/F30)</f>
        <v>1.2425876010781671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162</v>
      </c>
      <c r="D32" s="48">
        <v>168</v>
      </c>
      <c r="E32" s="22">
        <f>IF(D32="","",C32/D32)</f>
        <v>0.9642857142857143</v>
      </c>
      <c r="F32" s="47">
        <v>180</v>
      </c>
      <c r="G32" s="40">
        <f>IF(F32="","",C32/F32)</f>
        <v>0.9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394</v>
      </c>
      <c r="D34" s="48">
        <v>454</v>
      </c>
      <c r="E34" s="22">
        <f>IF(D34="","",C34/D34)</f>
        <v>0.86784140969162993</v>
      </c>
      <c r="F34" s="47">
        <v>371</v>
      </c>
      <c r="G34" s="40">
        <f>IF(F34="","",C34/F34)</f>
        <v>1.0619946091644206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1007</v>
      </c>
      <c r="D36" s="48">
        <v>1826</v>
      </c>
      <c r="E36" s="22">
        <f>IF(D36="","",C36/D36)</f>
        <v>0.55147864184008766</v>
      </c>
      <c r="F36" s="47">
        <v>1286</v>
      </c>
      <c r="G36" s="40">
        <f>IF(F36="","",C36/F36)</f>
        <v>0.78304821150855364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2418</v>
      </c>
      <c r="D38" s="48">
        <v>2648</v>
      </c>
      <c r="E38" s="22">
        <f>IF(D38="","",C38/D38)</f>
        <v>0.9131419939577039</v>
      </c>
      <c r="F38" s="47">
        <v>2108</v>
      </c>
      <c r="G38" s="40">
        <f>IF(F38="","",C38/F38)</f>
        <v>1.1470588235294117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16919</v>
      </c>
      <c r="D40" s="42">
        <f>SUMIF($B$8:$B$39,$B$40,D$8:D$39)</f>
        <v>19029</v>
      </c>
      <c r="E40" s="31">
        <f>IF(D40=0,"",C40/D40)</f>
        <v>0.88911661148772925</v>
      </c>
      <c r="F40" s="42">
        <f>SUMIF($B$8:$B$39,$B$40,F$8:F$39)</f>
        <v>17097</v>
      </c>
      <c r="G40" s="40">
        <f>IF(F40=0,"",C40/F40)</f>
        <v>0.98958881675147692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16252</v>
      </c>
      <c r="D42" s="42">
        <f>SUMIF($B$8:$B$39,$B$42,D$8:D$39)</f>
        <v>17218</v>
      </c>
      <c r="E42" s="31">
        <f>IF(D42=0,"",C42/D42)</f>
        <v>0.94389592287141366</v>
      </c>
      <c r="F42" s="42">
        <f>SUMIF($B$8:$B$39,$B$42,F$8:F$39)</f>
        <v>14859</v>
      </c>
      <c r="G42" s="44">
        <f>IF(F42=0,"",C42/F42)</f>
        <v>1.0937478968975032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x14ac:dyDescent="0.15">
      <c r="C1" s="7" t="s">
        <v>21</v>
      </c>
      <c r="D1" s="8"/>
      <c r="E1" s="8"/>
    </row>
    <row r="2" spans="1:7" x14ac:dyDescent="0.15">
      <c r="C2" s="3"/>
      <c r="D2" s="4" t="s">
        <v>40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41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120</v>
      </c>
      <c r="D8" s="48">
        <v>296</v>
      </c>
      <c r="E8" s="22">
        <f>IF(D8="","",C8/D8)</f>
        <v>0.40540540540540543</v>
      </c>
      <c r="F8" s="20">
        <v>139</v>
      </c>
      <c r="G8" s="40">
        <f>IF(F8="","",C8/F8)</f>
        <v>0.86330935251798557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129</v>
      </c>
      <c r="D10" s="48">
        <v>279</v>
      </c>
      <c r="E10" s="22">
        <f>IF(D10="","",C10/D10)</f>
        <v>0.46236559139784944</v>
      </c>
      <c r="F10" s="47">
        <v>224</v>
      </c>
      <c r="G10" s="40">
        <f>IF(F10="","",C10/F10)</f>
        <v>0.5758928571428571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298</v>
      </c>
      <c r="D12" s="48">
        <v>311</v>
      </c>
      <c r="E12" s="22">
        <f>IF(D12="","",C12/D12)</f>
        <v>0.95819935691318325</v>
      </c>
      <c r="F12" s="20">
        <v>292</v>
      </c>
      <c r="G12" s="40">
        <f>IF(F12="","",C12/F12)</f>
        <v>1.0205479452054795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1963</v>
      </c>
      <c r="D14" s="48">
        <v>1565</v>
      </c>
      <c r="E14" s="22">
        <f>IF(D14="","",C14/D14)</f>
        <v>1.2543130990415337</v>
      </c>
      <c r="F14" s="47">
        <v>1610</v>
      </c>
      <c r="G14" s="40">
        <f>IF(F14="","",C14/F14)</f>
        <v>1.2192546583850932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4892</v>
      </c>
      <c r="D16" s="48">
        <v>4909</v>
      </c>
      <c r="E16" s="22">
        <f>IF(D16="","",C16/D16)</f>
        <v>0.99653697290690568</v>
      </c>
      <c r="F16" s="47">
        <v>4476</v>
      </c>
      <c r="G16" s="40">
        <f>IF(F16="","",C16/F16)</f>
        <v>1.0929401251117068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3707</v>
      </c>
      <c r="D18" s="48">
        <v>3936</v>
      </c>
      <c r="E18" s="22">
        <f>IF(D18="","",C18/D18)</f>
        <v>0.94181910569105687</v>
      </c>
      <c r="F18" s="47">
        <v>3511</v>
      </c>
      <c r="G18" s="40">
        <f>IF(F18="","",C18/F18)</f>
        <v>1.0558245514098548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4177</v>
      </c>
      <c r="D20" s="48">
        <v>3960</v>
      </c>
      <c r="E20" s="22">
        <f>IF(D20="","",C20/D20)</f>
        <v>1.0547979797979798</v>
      </c>
      <c r="F20" s="47">
        <v>3720</v>
      </c>
      <c r="G20" s="40">
        <f>IF(F20="","",C20/F20)</f>
        <v>1.1228494623655914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4795</v>
      </c>
      <c r="D22" s="48">
        <v>4820</v>
      </c>
      <c r="E22" s="22">
        <f>IF(D22="","",C22/D22)</f>
        <v>0.99481327800829877</v>
      </c>
      <c r="F22" s="47">
        <v>4672</v>
      </c>
      <c r="G22" s="40">
        <f>IF(F22="","",C22/F22)</f>
        <v>1.0263270547945205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3380</v>
      </c>
      <c r="D24" s="48">
        <v>3795</v>
      </c>
      <c r="E24" s="22">
        <f>IF(D24="","",C24/D24)</f>
        <v>0.89064558629776025</v>
      </c>
      <c r="F24" s="47">
        <v>3708</v>
      </c>
      <c r="G24" s="40">
        <f>IF(F24="","",C24/F24)</f>
        <v>0.9115426105717368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2803</v>
      </c>
      <c r="D26" s="48">
        <v>2707</v>
      </c>
      <c r="E26" s="22">
        <f>IF(D26="","",C26/D26)</f>
        <v>1.0354636128555597</v>
      </c>
      <c r="F26" s="47">
        <v>2501</v>
      </c>
      <c r="G26" s="40">
        <f>IF(F26="","",C26/F26)</f>
        <v>1.120751699320272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3620</v>
      </c>
      <c r="D28" s="48">
        <v>3804</v>
      </c>
      <c r="E28" s="22">
        <f>IF(D28="","",C28/D28)</f>
        <v>0.95162986330178756</v>
      </c>
      <c r="F28" s="47">
        <v>3415</v>
      </c>
      <c r="G28" s="40">
        <f>IF(F28="","",C28/F28)</f>
        <v>1.0600292825768667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1021</v>
      </c>
      <c r="D30" s="48">
        <v>1046</v>
      </c>
      <c r="E30" s="22">
        <f>IF(D30="","",C30/D30)</f>
        <v>0.97609942638623326</v>
      </c>
      <c r="F30" s="47">
        <v>922</v>
      </c>
      <c r="G30" s="40">
        <f>IF(F30="","",C30/F30)</f>
        <v>1.1073752711496747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124</v>
      </c>
      <c r="D32" s="48">
        <v>134</v>
      </c>
      <c r="E32" s="22">
        <f>IF(D32="","",C32/D32)</f>
        <v>0.92537313432835822</v>
      </c>
      <c r="F32" s="47">
        <v>162</v>
      </c>
      <c r="G32" s="40">
        <f>IF(F32="","",C32/F32)</f>
        <v>0.76543209876543206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411</v>
      </c>
      <c r="D34" s="48">
        <v>474</v>
      </c>
      <c r="E34" s="22">
        <f>IF(D34="","",C34/D34)</f>
        <v>0.86708860759493667</v>
      </c>
      <c r="F34" s="47">
        <v>394</v>
      </c>
      <c r="G34" s="40">
        <f>IF(F34="","",C34/F34)</f>
        <v>1.0431472081218274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1211</v>
      </c>
      <c r="D36" s="48">
        <v>1768</v>
      </c>
      <c r="E36" s="22">
        <f>IF(D36="","",C36/D36)</f>
        <v>0.68495475113122173</v>
      </c>
      <c r="F36" s="47">
        <v>1007</v>
      </c>
      <c r="G36" s="40">
        <f>IF(F36="","",C36/F36)</f>
        <v>1.2025819265143991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1956</v>
      </c>
      <c r="D38" s="48">
        <v>2615</v>
      </c>
      <c r="E38" s="22">
        <f>IF(D38="","",C38/D38)</f>
        <v>0.74799235181644363</v>
      </c>
      <c r="F38" s="47">
        <v>2418</v>
      </c>
      <c r="G38" s="40">
        <f>IF(F38="","",C38/F38)</f>
        <v>0.80893300248138955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17822</v>
      </c>
      <c r="D40" s="42">
        <f>SUMIF($B$8:$B$39,$B$40,D$8:D$39)</f>
        <v>18977</v>
      </c>
      <c r="E40" s="31">
        <f>IF(D40=0,"",C40/D40)</f>
        <v>0.9391368498708963</v>
      </c>
      <c r="F40" s="42">
        <f>SUMIF($B$8:$B$39,$B$40,F$8:F$39)</f>
        <v>16919</v>
      </c>
      <c r="G40" s="40">
        <f>IF(F40=0,"",C40/F40)</f>
        <v>1.0533719486967315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16785</v>
      </c>
      <c r="D42" s="42">
        <f>SUMIF($B$8:$B$39,$B$42,D$8:D$39)</f>
        <v>17442</v>
      </c>
      <c r="E42" s="31">
        <f>IF(D42=0,"",C42/D42)</f>
        <v>0.96233230134158931</v>
      </c>
      <c r="F42" s="42">
        <f>SUMIF($B$8:$B$39,$B$42,F$8:F$39)</f>
        <v>16252</v>
      </c>
      <c r="G42" s="44">
        <f>IF(F42=0,"",C42/F42)</f>
        <v>1.0327959635737141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x14ac:dyDescent="0.15">
      <c r="C1" s="7" t="s">
        <v>21</v>
      </c>
      <c r="D1" s="8"/>
      <c r="E1" s="8"/>
    </row>
    <row r="2" spans="1:7" x14ac:dyDescent="0.15">
      <c r="C2" s="3"/>
      <c r="D2" s="4" t="s">
        <v>42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43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178</v>
      </c>
      <c r="D8" s="48">
        <v>294</v>
      </c>
      <c r="E8" s="22">
        <f>IF(D8="","",C8/D8)</f>
        <v>0.60544217687074831</v>
      </c>
      <c r="F8" s="20">
        <v>120</v>
      </c>
      <c r="G8" s="40">
        <f>IF(F8="","",C8/F8)</f>
        <v>1.4833333333333334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159</v>
      </c>
      <c r="D10" s="48">
        <v>278</v>
      </c>
      <c r="E10" s="22">
        <f>IF(D10="","",C10/D10)</f>
        <v>0.57194244604316546</v>
      </c>
      <c r="F10" s="47">
        <v>129</v>
      </c>
      <c r="G10" s="40">
        <f>IF(F10="","",C10/F10)</f>
        <v>1.2325581395348837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266</v>
      </c>
      <c r="D12" s="48">
        <v>311</v>
      </c>
      <c r="E12" s="22">
        <f>IF(D12="","",C12/D12)</f>
        <v>0.85530546623794212</v>
      </c>
      <c r="F12" s="20">
        <v>298</v>
      </c>
      <c r="G12" s="40">
        <f>IF(F12="","",C12/F12)</f>
        <v>0.89261744966442957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1878</v>
      </c>
      <c r="D14" s="48">
        <v>2057</v>
      </c>
      <c r="E14" s="22">
        <f>IF(D14="","",C14/D14)</f>
        <v>0.91298006806028198</v>
      </c>
      <c r="F14" s="47">
        <v>1963</v>
      </c>
      <c r="G14" s="40">
        <f>IF(F14="","",C14/F14)</f>
        <v>0.95669893020886398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4872</v>
      </c>
      <c r="D16" s="48">
        <v>5085</v>
      </c>
      <c r="E16" s="22">
        <f>IF(D16="","",C16/D16)</f>
        <v>0.95811209439528022</v>
      </c>
      <c r="F16" s="47">
        <v>4892</v>
      </c>
      <c r="G16" s="40">
        <f>IF(F16="","",C16/F16)</f>
        <v>0.99591169255928047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3522</v>
      </c>
      <c r="D18" s="48">
        <v>3997</v>
      </c>
      <c r="E18" s="22">
        <f>IF(D18="","",C18/D18)</f>
        <v>0.88116087065298976</v>
      </c>
      <c r="F18" s="47">
        <v>3707</v>
      </c>
      <c r="G18" s="40">
        <f>IF(F18="","",C18/F18)</f>
        <v>0.95009441596978694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4267</v>
      </c>
      <c r="D20" s="48">
        <v>4374</v>
      </c>
      <c r="E20" s="22">
        <f>IF(D20="","",C20/D20)</f>
        <v>0.97553726566072241</v>
      </c>
      <c r="F20" s="47">
        <v>4177</v>
      </c>
      <c r="G20" s="40">
        <f>IF(F20="","",C20/F20)</f>
        <v>1.0215465645199904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4542</v>
      </c>
      <c r="D22" s="48">
        <v>4669</v>
      </c>
      <c r="E22" s="22">
        <f>IF(D22="","",C22/D22)</f>
        <v>0.97279931462840008</v>
      </c>
      <c r="F22" s="47">
        <v>4795</v>
      </c>
      <c r="G22" s="40">
        <f>IF(F22="","",C22/F22)</f>
        <v>0.94723670490093848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3747</v>
      </c>
      <c r="D24" s="48">
        <v>3576</v>
      </c>
      <c r="E24" s="22">
        <f>IF(D24="","",C24/D24)</f>
        <v>1.0478187919463087</v>
      </c>
      <c r="F24" s="47">
        <v>3380</v>
      </c>
      <c r="G24" s="40">
        <f>IF(F24="","",C24/F24)</f>
        <v>1.1085798816568047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2543</v>
      </c>
      <c r="D26" s="48">
        <v>2620</v>
      </c>
      <c r="E26" s="22">
        <f>IF(D26="","",C26/D26)</f>
        <v>0.97061068702290076</v>
      </c>
      <c r="F26" s="47">
        <v>2803</v>
      </c>
      <c r="G26" s="40">
        <f>IF(F26="","",C26/F26)</f>
        <v>0.90724224045665358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3317</v>
      </c>
      <c r="D28" s="48">
        <v>3648</v>
      </c>
      <c r="E28" s="22">
        <f>IF(D28="","",C28/D28)</f>
        <v>0.90926535087719296</v>
      </c>
      <c r="F28" s="47">
        <v>3620</v>
      </c>
      <c r="G28" s="40">
        <f>IF(F28="","",C28/F28)</f>
        <v>0.91629834254143649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945</v>
      </c>
      <c r="D30" s="48">
        <v>981</v>
      </c>
      <c r="E30" s="22">
        <f>IF(D30="","",C30/D30)</f>
        <v>0.96330275229357798</v>
      </c>
      <c r="F30" s="47">
        <v>1021</v>
      </c>
      <c r="G30" s="40">
        <f>IF(F30="","",C30/F30)</f>
        <v>0.92556317335945149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118</v>
      </c>
      <c r="D32" s="48">
        <v>111</v>
      </c>
      <c r="E32" s="22">
        <f>IF(D32="","",C32/D32)</f>
        <v>1.0630630630630631</v>
      </c>
      <c r="F32" s="47">
        <v>124</v>
      </c>
      <c r="G32" s="40">
        <f>IF(F32="","",C32/F32)</f>
        <v>0.95161290322580649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369</v>
      </c>
      <c r="D34" s="48">
        <v>438</v>
      </c>
      <c r="E34" s="22">
        <f>IF(D34="","",C34/D34)</f>
        <v>0.84246575342465757</v>
      </c>
      <c r="F34" s="47">
        <v>411</v>
      </c>
      <c r="G34" s="40">
        <f>IF(F34="","",C34/F34)</f>
        <v>0.8978102189781022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1261</v>
      </c>
      <c r="D36" s="48">
        <v>1519</v>
      </c>
      <c r="E36" s="22">
        <f>IF(D36="","",C36/D36)</f>
        <v>0.83015141540487158</v>
      </c>
      <c r="F36" s="47">
        <v>1211</v>
      </c>
      <c r="G36" s="40">
        <f>IF(F36="","",C36/F36)</f>
        <v>1.041288191577209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1891</v>
      </c>
      <c r="D38" s="48">
        <v>2504</v>
      </c>
      <c r="E38" s="22">
        <f>IF(D38="","",C38/D38)</f>
        <v>0.75519169329073488</v>
      </c>
      <c r="F38" s="47">
        <v>1956</v>
      </c>
      <c r="G38" s="40">
        <f>IF(F38="","",C38/F38)</f>
        <v>0.96676891615541927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18026</v>
      </c>
      <c r="D40" s="42">
        <f>SUMIF($B$8:$B$39,$B$40,D$8:D$39)</f>
        <v>18918</v>
      </c>
      <c r="E40" s="31">
        <f>IF(D40=0,"",C40/D40)</f>
        <v>0.95284913838672169</v>
      </c>
      <c r="F40" s="42">
        <f>SUMIF($B$8:$B$39,$B$40,F$8:F$39)</f>
        <v>17822</v>
      </c>
      <c r="G40" s="40">
        <f>IF(F40=0,"",C40/F40)</f>
        <v>1.0114465267646728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15849</v>
      </c>
      <c r="D42" s="42">
        <f>SUMIF($B$8:$B$39,$B$42,D$8:D$39)</f>
        <v>17544</v>
      </c>
      <c r="E42" s="31">
        <f>IF(D42=0,"",C42/D42)</f>
        <v>0.90338577291381672</v>
      </c>
      <c r="F42" s="42">
        <f>SUMIF($B$8:$B$39,$B$42,F$8:F$39)</f>
        <v>16785</v>
      </c>
      <c r="G42" s="44">
        <f>IF(F42=0,"",C42/F42)</f>
        <v>0.94423592493297592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tabSelected="1" workbookViewId="0"/>
  </sheetViews>
  <sheetFormatPr defaultColWidth="9"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0"/>
      <c r="B1" s="80"/>
      <c r="C1" s="53" t="s">
        <v>21</v>
      </c>
      <c r="D1" s="54"/>
      <c r="E1" s="54"/>
      <c r="F1" s="81"/>
      <c r="G1" s="80"/>
    </row>
    <row r="2" spans="1:7" x14ac:dyDescent="0.15">
      <c r="A2" s="80"/>
      <c r="B2" s="80"/>
      <c r="C2" s="82"/>
      <c r="D2" s="84" t="s">
        <v>44</v>
      </c>
      <c r="E2" s="82"/>
      <c r="F2" s="80"/>
      <c r="G2" s="80"/>
    </row>
    <row r="3" spans="1:7" x14ac:dyDescent="0.15">
      <c r="A3" s="80"/>
      <c r="B3" s="80"/>
      <c r="C3" s="80"/>
      <c r="D3" s="85"/>
      <c r="E3" s="80"/>
      <c r="F3" s="80"/>
      <c r="G3" s="80"/>
    </row>
    <row r="5" spans="1:7" ht="14.25" thickBot="1" x14ac:dyDescent="0.2">
      <c r="A5" s="80"/>
      <c r="B5" s="83" t="s">
        <v>0</v>
      </c>
      <c r="C5" s="80"/>
      <c r="D5" s="80"/>
      <c r="E5" s="80"/>
      <c r="F5" s="55" t="s">
        <v>1</v>
      </c>
      <c r="G5" s="55"/>
    </row>
    <row r="6" spans="1:7" x14ac:dyDescent="0.15">
      <c r="A6" s="56" t="s">
        <v>2</v>
      </c>
      <c r="B6" s="57"/>
      <c r="C6" s="60" t="s">
        <v>45</v>
      </c>
      <c r="D6" s="60" t="s">
        <v>3</v>
      </c>
      <c r="E6" s="60" t="s">
        <v>4</v>
      </c>
      <c r="F6" s="60" t="s">
        <v>5</v>
      </c>
      <c r="G6" s="62" t="s">
        <v>4</v>
      </c>
    </row>
    <row r="7" spans="1:7" x14ac:dyDescent="0.15">
      <c r="A7" s="58"/>
      <c r="B7" s="59"/>
      <c r="C7" s="61"/>
      <c r="D7" s="61"/>
      <c r="E7" s="61"/>
      <c r="F7" s="61"/>
      <c r="G7" s="63"/>
    </row>
    <row r="8" spans="1:7" x14ac:dyDescent="0.15">
      <c r="A8" s="69" t="s">
        <v>6</v>
      </c>
      <c r="B8" s="61" t="s">
        <v>7</v>
      </c>
      <c r="C8" s="20">
        <v>280</v>
      </c>
      <c r="D8" s="48">
        <v>291</v>
      </c>
      <c r="E8" s="66">
        <v>0.96219931271477666</v>
      </c>
      <c r="F8" s="20">
        <v>178</v>
      </c>
      <c r="G8" s="64">
        <v>1.5730337078651686</v>
      </c>
    </row>
    <row r="9" spans="1:7" x14ac:dyDescent="0.15">
      <c r="A9" s="69"/>
      <c r="B9" s="61"/>
      <c r="C9" s="51"/>
      <c r="D9" s="49"/>
      <c r="E9" s="67"/>
      <c r="F9" s="51"/>
      <c r="G9" s="65"/>
    </row>
    <row r="10" spans="1:7" x14ac:dyDescent="0.15">
      <c r="A10" s="69"/>
      <c r="B10" s="61" t="s">
        <v>8</v>
      </c>
      <c r="C10" s="47">
        <v>293</v>
      </c>
      <c r="D10" s="48">
        <v>278</v>
      </c>
      <c r="E10" s="66">
        <v>1.0539568345323742</v>
      </c>
      <c r="F10" s="47">
        <v>159</v>
      </c>
      <c r="G10" s="64">
        <v>1.8427672955974843</v>
      </c>
    </row>
    <row r="11" spans="1:7" x14ac:dyDescent="0.15">
      <c r="A11" s="69"/>
      <c r="B11" s="61"/>
      <c r="C11" s="47"/>
      <c r="D11" s="49"/>
      <c r="E11" s="67"/>
      <c r="F11" s="50"/>
      <c r="G11" s="68"/>
    </row>
    <row r="12" spans="1:7" x14ac:dyDescent="0.15">
      <c r="A12" s="69" t="s">
        <v>9</v>
      </c>
      <c r="B12" s="61" t="s">
        <v>7</v>
      </c>
      <c r="C12" s="20">
        <v>292</v>
      </c>
      <c r="D12" s="48">
        <v>313</v>
      </c>
      <c r="E12" s="66">
        <v>0.93290734824281152</v>
      </c>
      <c r="F12" s="20">
        <v>266</v>
      </c>
      <c r="G12" s="64">
        <v>1.0977443609022557</v>
      </c>
    </row>
    <row r="13" spans="1:7" x14ac:dyDescent="0.15">
      <c r="A13" s="69"/>
      <c r="B13" s="61"/>
      <c r="C13" s="51"/>
      <c r="D13" s="49"/>
      <c r="E13" s="67"/>
      <c r="F13" s="51"/>
      <c r="G13" s="68"/>
    </row>
    <row r="14" spans="1:7" x14ac:dyDescent="0.15">
      <c r="A14" s="69"/>
      <c r="B14" s="61" t="s">
        <v>8</v>
      </c>
      <c r="C14" s="47">
        <v>1804</v>
      </c>
      <c r="D14" s="48">
        <v>2044</v>
      </c>
      <c r="E14" s="66">
        <v>0.88258317025440314</v>
      </c>
      <c r="F14" s="47">
        <v>1878</v>
      </c>
      <c r="G14" s="64">
        <v>0.96059637912673057</v>
      </c>
    </row>
    <row r="15" spans="1:7" x14ac:dyDescent="0.15">
      <c r="A15" s="69"/>
      <c r="B15" s="61"/>
      <c r="C15" s="47"/>
      <c r="D15" s="49"/>
      <c r="E15" s="67"/>
      <c r="F15" s="50"/>
      <c r="G15" s="68"/>
    </row>
    <row r="16" spans="1:7" x14ac:dyDescent="0.15">
      <c r="A16" s="69" t="s">
        <v>10</v>
      </c>
      <c r="B16" s="61" t="s">
        <v>7</v>
      </c>
      <c r="C16" s="47">
        <v>4928</v>
      </c>
      <c r="D16" s="48">
        <v>5094</v>
      </c>
      <c r="E16" s="66">
        <v>0.96741264232430313</v>
      </c>
      <c r="F16" s="47">
        <v>4872</v>
      </c>
      <c r="G16" s="64">
        <v>1.0114942528735633</v>
      </c>
    </row>
    <row r="17" spans="1:7" x14ac:dyDescent="0.15">
      <c r="A17" s="69"/>
      <c r="B17" s="61"/>
      <c r="C17" s="47"/>
      <c r="D17" s="49"/>
      <c r="E17" s="67"/>
      <c r="F17" s="50"/>
      <c r="G17" s="68"/>
    </row>
    <row r="18" spans="1:7" x14ac:dyDescent="0.15">
      <c r="A18" s="69"/>
      <c r="B18" s="61" t="s">
        <v>8</v>
      </c>
      <c r="C18" s="47">
        <v>3785</v>
      </c>
      <c r="D18" s="48">
        <v>3960</v>
      </c>
      <c r="E18" s="66">
        <v>0.95580808080808077</v>
      </c>
      <c r="F18" s="47">
        <v>3522</v>
      </c>
      <c r="G18" s="64">
        <v>1.0746734809767178</v>
      </c>
    </row>
    <row r="19" spans="1:7" x14ac:dyDescent="0.15">
      <c r="A19" s="69"/>
      <c r="B19" s="61"/>
      <c r="C19" s="47"/>
      <c r="D19" s="49"/>
      <c r="E19" s="67"/>
      <c r="F19" s="50"/>
      <c r="G19" s="68"/>
    </row>
    <row r="20" spans="1:7" x14ac:dyDescent="0.15">
      <c r="A20" s="69" t="s">
        <v>11</v>
      </c>
      <c r="B20" s="61" t="s">
        <v>7</v>
      </c>
      <c r="C20" s="47">
        <v>4448</v>
      </c>
      <c r="D20" s="48">
        <v>4169</v>
      </c>
      <c r="E20" s="66">
        <v>1.0669225233869033</v>
      </c>
      <c r="F20" s="47">
        <v>4267</v>
      </c>
      <c r="G20" s="64">
        <v>1.0424185610499179</v>
      </c>
    </row>
    <row r="21" spans="1:7" x14ac:dyDescent="0.15">
      <c r="A21" s="69"/>
      <c r="B21" s="61"/>
      <c r="C21" s="47"/>
      <c r="D21" s="49"/>
      <c r="E21" s="67"/>
      <c r="F21" s="50"/>
      <c r="G21" s="68"/>
    </row>
    <row r="22" spans="1:7" x14ac:dyDescent="0.15">
      <c r="A22" s="69"/>
      <c r="B22" s="61" t="s">
        <v>8</v>
      </c>
      <c r="C22" s="47">
        <v>4654</v>
      </c>
      <c r="D22" s="48">
        <v>4799</v>
      </c>
      <c r="E22" s="66">
        <v>0.96978537195249015</v>
      </c>
      <c r="F22" s="47">
        <v>4542</v>
      </c>
      <c r="G22" s="64">
        <v>1.0246587406428886</v>
      </c>
    </row>
    <row r="23" spans="1:7" x14ac:dyDescent="0.15">
      <c r="A23" s="69"/>
      <c r="B23" s="61"/>
      <c r="C23" s="47"/>
      <c r="D23" s="49"/>
      <c r="E23" s="67"/>
      <c r="F23" s="50"/>
      <c r="G23" s="68"/>
    </row>
    <row r="24" spans="1:7" x14ac:dyDescent="0.15">
      <c r="A24" s="69" t="s">
        <v>12</v>
      </c>
      <c r="B24" s="61" t="s">
        <v>7</v>
      </c>
      <c r="C24" s="47">
        <v>3627</v>
      </c>
      <c r="D24" s="48">
        <v>3721</v>
      </c>
      <c r="E24" s="66">
        <v>0.97473797366299386</v>
      </c>
      <c r="F24" s="47">
        <v>3747</v>
      </c>
      <c r="G24" s="64">
        <v>0.96797437950360288</v>
      </c>
    </row>
    <row r="25" spans="1:7" x14ac:dyDescent="0.15">
      <c r="A25" s="69"/>
      <c r="B25" s="61"/>
      <c r="C25" s="47"/>
      <c r="D25" s="49"/>
      <c r="E25" s="67"/>
      <c r="F25" s="50"/>
      <c r="G25" s="68"/>
    </row>
    <row r="26" spans="1:7" x14ac:dyDescent="0.15">
      <c r="A26" s="69"/>
      <c r="B26" s="61" t="s">
        <v>8</v>
      </c>
      <c r="C26" s="47">
        <v>2690</v>
      </c>
      <c r="D26" s="48">
        <v>2537</v>
      </c>
      <c r="E26" s="66">
        <v>1.0603074497437919</v>
      </c>
      <c r="F26" s="47">
        <v>2543</v>
      </c>
      <c r="G26" s="64">
        <v>1.0578057412504915</v>
      </c>
    </row>
    <row r="27" spans="1:7" x14ac:dyDescent="0.15">
      <c r="A27" s="69"/>
      <c r="B27" s="61"/>
      <c r="C27" s="47"/>
      <c r="D27" s="49"/>
      <c r="E27" s="67"/>
      <c r="F27" s="50"/>
      <c r="G27" s="68"/>
    </row>
    <row r="28" spans="1:7" x14ac:dyDescent="0.15">
      <c r="A28" s="69" t="s">
        <v>13</v>
      </c>
      <c r="B28" s="61" t="s">
        <v>7</v>
      </c>
      <c r="C28" s="47">
        <v>3292</v>
      </c>
      <c r="D28" s="48">
        <v>3639</v>
      </c>
      <c r="E28" s="66">
        <v>0.90464413300357238</v>
      </c>
      <c r="F28" s="47">
        <v>3317</v>
      </c>
      <c r="G28" s="64">
        <v>0.99246306903828763</v>
      </c>
    </row>
    <row r="29" spans="1:7" x14ac:dyDescent="0.15">
      <c r="A29" s="69"/>
      <c r="B29" s="61"/>
      <c r="C29" s="47"/>
      <c r="D29" s="49"/>
      <c r="E29" s="67"/>
      <c r="F29" s="50"/>
      <c r="G29" s="68"/>
    </row>
    <row r="30" spans="1:7" x14ac:dyDescent="0.15">
      <c r="A30" s="69"/>
      <c r="B30" s="61" t="s">
        <v>8</v>
      </c>
      <c r="C30" s="47">
        <v>1005</v>
      </c>
      <c r="D30" s="48">
        <v>1001</v>
      </c>
      <c r="E30" s="66">
        <v>1.0039960039960041</v>
      </c>
      <c r="F30" s="47">
        <v>945</v>
      </c>
      <c r="G30" s="64">
        <v>1.0634920634920635</v>
      </c>
    </row>
    <row r="31" spans="1:7" x14ac:dyDescent="0.15">
      <c r="A31" s="69"/>
      <c r="B31" s="61"/>
      <c r="C31" s="47"/>
      <c r="D31" s="49"/>
      <c r="E31" s="67"/>
      <c r="F31" s="50"/>
      <c r="G31" s="68"/>
    </row>
    <row r="32" spans="1:7" x14ac:dyDescent="0.15">
      <c r="A32" s="69" t="s">
        <v>14</v>
      </c>
      <c r="B32" s="61" t="s">
        <v>7</v>
      </c>
      <c r="C32" s="47">
        <v>131</v>
      </c>
      <c r="D32" s="48">
        <v>198</v>
      </c>
      <c r="E32" s="66">
        <v>0.66161616161616166</v>
      </c>
      <c r="F32" s="47">
        <v>118</v>
      </c>
      <c r="G32" s="64">
        <v>1.1101694915254237</v>
      </c>
    </row>
    <row r="33" spans="1:7" x14ac:dyDescent="0.15">
      <c r="A33" s="69"/>
      <c r="B33" s="61"/>
      <c r="C33" s="47"/>
      <c r="D33" s="49"/>
      <c r="E33" s="67"/>
      <c r="F33" s="50"/>
      <c r="G33" s="68"/>
    </row>
    <row r="34" spans="1:7" x14ac:dyDescent="0.15">
      <c r="A34" s="69"/>
      <c r="B34" s="61" t="s">
        <v>8</v>
      </c>
      <c r="C34" s="47">
        <v>427</v>
      </c>
      <c r="D34" s="48">
        <v>417</v>
      </c>
      <c r="E34" s="66">
        <v>1.0239808153477219</v>
      </c>
      <c r="F34" s="47">
        <v>369</v>
      </c>
      <c r="G34" s="64">
        <v>1.1571815718157181</v>
      </c>
    </row>
    <row r="35" spans="1:7" x14ac:dyDescent="0.15">
      <c r="A35" s="69"/>
      <c r="B35" s="61"/>
      <c r="C35" s="47"/>
      <c r="D35" s="49"/>
      <c r="E35" s="67"/>
      <c r="F35" s="50"/>
      <c r="G35" s="68"/>
    </row>
    <row r="36" spans="1:7" x14ac:dyDescent="0.15">
      <c r="A36" s="69" t="s">
        <v>15</v>
      </c>
      <c r="B36" s="61" t="s">
        <v>7</v>
      </c>
      <c r="C36" s="47">
        <v>1376</v>
      </c>
      <c r="D36" s="48">
        <v>1496</v>
      </c>
      <c r="E36" s="66">
        <v>0.9197860962566845</v>
      </c>
      <c r="F36" s="47">
        <v>1261</v>
      </c>
      <c r="G36" s="64">
        <v>1.0911974623314828</v>
      </c>
    </row>
    <row r="37" spans="1:7" x14ac:dyDescent="0.15">
      <c r="A37" s="69"/>
      <c r="B37" s="61"/>
      <c r="C37" s="47"/>
      <c r="D37" s="49"/>
      <c r="E37" s="67"/>
      <c r="F37" s="50"/>
      <c r="G37" s="68"/>
    </row>
    <row r="38" spans="1:7" x14ac:dyDescent="0.15">
      <c r="A38" s="69"/>
      <c r="B38" s="61" t="s">
        <v>8</v>
      </c>
      <c r="C38" s="47">
        <v>1954</v>
      </c>
      <c r="D38" s="48">
        <v>2403</v>
      </c>
      <c r="E38" s="66">
        <v>0.81315022888056598</v>
      </c>
      <c r="F38" s="47">
        <v>1891</v>
      </c>
      <c r="G38" s="64">
        <v>1.0333157059756743</v>
      </c>
    </row>
    <row r="39" spans="1:7" x14ac:dyDescent="0.15">
      <c r="A39" s="69"/>
      <c r="B39" s="61"/>
      <c r="C39" s="47"/>
      <c r="D39" s="49"/>
      <c r="E39" s="67"/>
      <c r="F39" s="50"/>
      <c r="G39" s="68"/>
    </row>
    <row r="40" spans="1:7" x14ac:dyDescent="0.15">
      <c r="A40" s="69" t="s">
        <v>16</v>
      </c>
      <c r="B40" s="61" t="s">
        <v>7</v>
      </c>
      <c r="C40" s="71">
        <v>18374</v>
      </c>
      <c r="D40" s="71">
        <v>18921</v>
      </c>
      <c r="E40" s="73">
        <v>0.97109032292162145</v>
      </c>
      <c r="F40" s="71">
        <v>18026</v>
      </c>
      <c r="G40" s="64">
        <v>1.0193054476866747</v>
      </c>
    </row>
    <row r="41" spans="1:7" x14ac:dyDescent="0.15">
      <c r="A41" s="69"/>
      <c r="B41" s="61"/>
      <c r="C41" s="78"/>
      <c r="D41" s="78"/>
      <c r="E41" s="79"/>
      <c r="F41" s="78"/>
      <c r="G41" s="68"/>
    </row>
    <row r="42" spans="1:7" x14ac:dyDescent="0.15">
      <c r="A42" s="69"/>
      <c r="B42" s="61" t="s">
        <v>8</v>
      </c>
      <c r="C42" s="71">
        <v>16612</v>
      </c>
      <c r="D42" s="71">
        <v>17439</v>
      </c>
      <c r="E42" s="73">
        <v>0.95257755605252592</v>
      </c>
      <c r="F42" s="71">
        <v>15849</v>
      </c>
      <c r="G42" s="75">
        <v>1.0481418386018044</v>
      </c>
    </row>
    <row r="43" spans="1:7" ht="14.25" thickBot="1" x14ac:dyDescent="0.2">
      <c r="A43" s="77"/>
      <c r="B43" s="70"/>
      <c r="C43" s="72"/>
      <c r="D43" s="72"/>
      <c r="E43" s="74"/>
      <c r="F43" s="72"/>
      <c r="G43" s="76"/>
    </row>
    <row r="45" spans="1:7" x14ac:dyDescent="0.15">
      <c r="A45" s="80"/>
      <c r="B45" s="82" t="s">
        <v>17</v>
      </c>
      <c r="C45" s="80"/>
      <c r="D45" s="80"/>
      <c r="E45" s="80"/>
      <c r="F45" s="80"/>
      <c r="G45" s="80"/>
    </row>
  </sheetData>
  <mergeCells count="125">
    <mergeCell ref="D16:D17"/>
    <mergeCell ref="E16:E17"/>
    <mergeCell ref="F12:F13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D24:D25"/>
    <mergeCell ref="E24:E25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D32:D33"/>
    <mergeCell ref="E32:E33"/>
    <mergeCell ref="F28:F29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D40:D41"/>
    <mergeCell ref="E40:E41"/>
    <mergeCell ref="F36:F37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40:F41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A36:A3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A28:A3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A20:A2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A12:A15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22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23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282</v>
      </c>
      <c r="D8" s="48">
        <v>291</v>
      </c>
      <c r="E8" s="22">
        <f>IF(D8="","",C8/D8)</f>
        <v>0.96907216494845361</v>
      </c>
      <c r="F8" s="20">
        <v>291</v>
      </c>
      <c r="G8" s="40">
        <f>IF(F8="","",C8/F8)</f>
        <v>0.96907216494845361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265</v>
      </c>
      <c r="D10" s="48">
        <v>274</v>
      </c>
      <c r="E10" s="22">
        <f>IF(D10="","",C10/D10)</f>
        <v>0.96715328467153283</v>
      </c>
      <c r="F10" s="47">
        <v>278</v>
      </c>
      <c r="G10" s="40">
        <f>IF(F10="","",C10/F10)</f>
        <v>0.9532374100719424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305</v>
      </c>
      <c r="D12" s="48">
        <v>328</v>
      </c>
      <c r="E12" s="22">
        <f>IF(D12="","",C12/D12)</f>
        <v>0.92987804878048785</v>
      </c>
      <c r="F12" s="20">
        <v>313</v>
      </c>
      <c r="G12" s="40">
        <f>IF(F12="","",C12/F12)</f>
        <v>0.9744408945686901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1999</v>
      </c>
      <c r="D14" s="48">
        <v>1972</v>
      </c>
      <c r="E14" s="22">
        <f>IF(D14="","",C14/D14)</f>
        <v>1.0136916835699796</v>
      </c>
      <c r="F14" s="47">
        <v>2044</v>
      </c>
      <c r="G14" s="40">
        <f>IF(F14="","",C14/F14)</f>
        <v>0.97798434442270055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4852</v>
      </c>
      <c r="D16" s="48">
        <v>5206</v>
      </c>
      <c r="E16" s="22">
        <f>IF(D16="","",C16/D16)</f>
        <v>0.93200153668843644</v>
      </c>
      <c r="F16" s="47">
        <v>5094</v>
      </c>
      <c r="G16" s="40">
        <f>IF(F16="","",C16/F16)</f>
        <v>0.95249312917157436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3891</v>
      </c>
      <c r="D18" s="48">
        <v>3863</v>
      </c>
      <c r="E18" s="22">
        <f>IF(D18="","",C18/D18)</f>
        <v>1.0072482526533781</v>
      </c>
      <c r="F18" s="47">
        <v>3960</v>
      </c>
      <c r="G18" s="40">
        <f>IF(F18="","",C18/F18)</f>
        <v>0.98257575757575755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4203</v>
      </c>
      <c r="D20" s="48">
        <v>4113</v>
      </c>
      <c r="E20" s="22">
        <f>IF(D20="","",C20/D20)</f>
        <v>1.0218818380743981</v>
      </c>
      <c r="F20" s="47">
        <v>4169</v>
      </c>
      <c r="G20" s="40">
        <f>IF(F20="","",C20/F20)</f>
        <v>1.0081554329575437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4794</v>
      </c>
      <c r="D22" s="48">
        <v>4715</v>
      </c>
      <c r="E22" s="22">
        <f>IF(D22="","",C22/D22)</f>
        <v>1.0167550371155885</v>
      </c>
      <c r="F22" s="47">
        <v>4799</v>
      </c>
      <c r="G22" s="40">
        <f>IF(F22="","",C22/F22)</f>
        <v>0.99895811627422382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3446</v>
      </c>
      <c r="D24" s="48">
        <v>3145</v>
      </c>
      <c r="E24" s="22">
        <f>IF(D24="","",C24/D24)</f>
        <v>1.0957074721780604</v>
      </c>
      <c r="F24" s="47">
        <v>3721</v>
      </c>
      <c r="G24" s="40">
        <f>IF(F24="","",C24/F24)</f>
        <v>0.92609513571620528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2482</v>
      </c>
      <c r="D26" s="48">
        <v>2653</v>
      </c>
      <c r="E26" s="22">
        <f>IF(D26="","",C26/D26)</f>
        <v>0.93554466641537881</v>
      </c>
      <c r="F26" s="47">
        <v>2537</v>
      </c>
      <c r="G26" s="40">
        <f>IF(F26="","",C26/F26)</f>
        <v>0.97832085139929048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3204</v>
      </c>
      <c r="D28" s="48">
        <v>3987</v>
      </c>
      <c r="E28" s="22">
        <f>IF(D28="","",C28/D28)</f>
        <v>0.80361173814898423</v>
      </c>
      <c r="F28" s="47">
        <v>3639</v>
      </c>
      <c r="G28" s="40">
        <f>IF(F28="","",C28/F28)</f>
        <v>0.88046166529266279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962</v>
      </c>
      <c r="D30" s="48">
        <v>1076</v>
      </c>
      <c r="E30" s="22">
        <f>IF(D30="","",C30/D30)</f>
        <v>0.89405204460966547</v>
      </c>
      <c r="F30" s="47">
        <v>1001</v>
      </c>
      <c r="G30" s="40">
        <f>IF(F30="","",C30/F30)</f>
        <v>0.96103896103896103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193</v>
      </c>
      <c r="D32" s="48">
        <v>203</v>
      </c>
      <c r="E32" s="22">
        <f>IF(D32="","",C32/D32)</f>
        <v>0.95073891625615758</v>
      </c>
      <c r="F32" s="47">
        <v>198</v>
      </c>
      <c r="G32" s="40">
        <f>IF(F32="","",C32/F32)</f>
        <v>0.9747474747474747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403</v>
      </c>
      <c r="D34" s="48">
        <v>466</v>
      </c>
      <c r="E34" s="22">
        <f>IF(D34="","",C34/D34)</f>
        <v>0.86480686695278974</v>
      </c>
      <c r="F34" s="47">
        <v>417</v>
      </c>
      <c r="G34" s="40">
        <f>IF(F34="","",C34/F34)</f>
        <v>0.96642685851318944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1397</v>
      </c>
      <c r="D36" s="48">
        <v>1504</v>
      </c>
      <c r="E36" s="22">
        <f>IF(D36="","",C36/D36)</f>
        <v>0.92885638297872342</v>
      </c>
      <c r="F36" s="47">
        <v>1496</v>
      </c>
      <c r="G36" s="40">
        <f>IF(F36="","",C36/F36)</f>
        <v>0.93382352941176472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2334</v>
      </c>
      <c r="D38" s="48">
        <v>2544</v>
      </c>
      <c r="E38" s="22">
        <f>IF(D38="","",C38/D38)</f>
        <v>0.91745283018867929</v>
      </c>
      <c r="F38" s="47">
        <v>2403</v>
      </c>
      <c r="G38" s="40">
        <f>IF(F38="","",C38/F38)</f>
        <v>0.97128589263420728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17882</v>
      </c>
      <c r="D40" s="42">
        <f>SUMIF($B$8:$B$39,$B$40,D$8:D$39)</f>
        <v>18777</v>
      </c>
      <c r="E40" s="31">
        <f>IF(D40=0,"",C40/D40)</f>
        <v>0.95233530382915266</v>
      </c>
      <c r="F40" s="42">
        <f>SUMIF($B$8:$B$39,$B$40,F$8:F$39)</f>
        <v>18921</v>
      </c>
      <c r="G40" s="40">
        <f>IF(F40=0,"",C40/F40)</f>
        <v>0.94508746894984408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17130</v>
      </c>
      <c r="D42" s="42">
        <f>SUMIF($B$8:$B$39,$B$42,D$8:D$39)</f>
        <v>17563</v>
      </c>
      <c r="E42" s="31">
        <f>IF(D42=0,"",C42/D42)</f>
        <v>0.97534589762569035</v>
      </c>
      <c r="F42" s="42">
        <f>SUMIF($B$8:$B$39,$B$42,F$8:F$39)</f>
        <v>17439</v>
      </c>
      <c r="G42" s="44">
        <f>IF(F42=0,"",C42/F42)</f>
        <v>0.98228109409943232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24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25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280</v>
      </c>
      <c r="D8" s="48">
        <v>296</v>
      </c>
      <c r="E8" s="22">
        <f>IF(D8="","",C8/D8)</f>
        <v>0.94594594594594594</v>
      </c>
      <c r="F8" s="20">
        <v>282</v>
      </c>
      <c r="G8" s="40">
        <f>IF(F8="","",C8/F8)</f>
        <v>0.99290780141843971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261</v>
      </c>
      <c r="D10" s="48">
        <v>278</v>
      </c>
      <c r="E10" s="22">
        <f>IF(D10="","",C10/D10)</f>
        <v>0.9388489208633094</v>
      </c>
      <c r="F10" s="47">
        <v>265</v>
      </c>
      <c r="G10" s="40">
        <f>IF(F10="","",C10/F10)</f>
        <v>0.98490566037735849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302</v>
      </c>
      <c r="D12" s="48">
        <v>306</v>
      </c>
      <c r="E12" s="22">
        <f>IF(D12="","",C12/D12)</f>
        <v>0.98692810457516345</v>
      </c>
      <c r="F12" s="20">
        <v>305</v>
      </c>
      <c r="G12" s="40">
        <f>IF(F12="","",C12/F12)</f>
        <v>0.99016393442622952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1501</v>
      </c>
      <c r="D14" s="48">
        <v>1959</v>
      </c>
      <c r="E14" s="22">
        <f>IF(D14="","",C14/D14)</f>
        <v>0.76620724859622258</v>
      </c>
      <c r="F14" s="47">
        <v>1999</v>
      </c>
      <c r="G14" s="40">
        <f>IF(F14="","",C14/F14)</f>
        <v>0.75087543771885945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4962</v>
      </c>
      <c r="D16" s="48">
        <v>5063</v>
      </c>
      <c r="E16" s="22">
        <f>IF(D16="","",C16/D16)</f>
        <v>0.98005135295279477</v>
      </c>
      <c r="F16" s="47">
        <v>4852</v>
      </c>
      <c r="G16" s="40">
        <f>IF(F16="","",C16/F16)</f>
        <v>1.0226710634789777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3583</v>
      </c>
      <c r="D18" s="48">
        <v>4302</v>
      </c>
      <c r="E18" s="22">
        <f>IF(D18="","",C18/D18)</f>
        <v>0.83286843328684335</v>
      </c>
      <c r="F18" s="47">
        <v>3891</v>
      </c>
      <c r="G18" s="40">
        <f>IF(F18="","",C18/F18)</f>
        <v>0.92084297095862244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4524</v>
      </c>
      <c r="D20" s="48">
        <v>3880</v>
      </c>
      <c r="E20" s="22">
        <f>IF(D20="","",C20/D20)</f>
        <v>1.165979381443299</v>
      </c>
      <c r="F20" s="47">
        <v>4203</v>
      </c>
      <c r="G20" s="40">
        <f>IF(F20="","",C20/F20)</f>
        <v>1.0763740185581727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4564</v>
      </c>
      <c r="D22" s="48">
        <v>4657</v>
      </c>
      <c r="E22" s="22">
        <f>IF(D22="","",C22/D22)</f>
        <v>0.98003006227184886</v>
      </c>
      <c r="F22" s="47">
        <v>4794</v>
      </c>
      <c r="G22" s="40">
        <f>IF(F22="","",C22/F22)</f>
        <v>0.95202336253650399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3439</v>
      </c>
      <c r="D24" s="48">
        <v>3838</v>
      </c>
      <c r="E24" s="22">
        <f>IF(D24="","",C24/D24)</f>
        <v>0.89603960396039606</v>
      </c>
      <c r="F24" s="47">
        <v>3446</v>
      </c>
      <c r="G24" s="40">
        <f>IF(F24="","",C24/F24)</f>
        <v>0.997968659315148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2812</v>
      </c>
      <c r="D26" s="48">
        <v>2697</v>
      </c>
      <c r="E26" s="22">
        <f>IF(D26="","",C26/D26)</f>
        <v>1.0426399703374118</v>
      </c>
      <c r="F26" s="47">
        <v>2482</v>
      </c>
      <c r="G26" s="40">
        <f>IF(F26="","",C26/F26)</f>
        <v>1.1329572925060436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3018</v>
      </c>
      <c r="D28" s="48">
        <v>3956</v>
      </c>
      <c r="E28" s="22">
        <f>IF(D28="","",C28/D28)</f>
        <v>0.76289180990899896</v>
      </c>
      <c r="F28" s="47">
        <v>3204</v>
      </c>
      <c r="G28" s="40">
        <f>IF(F28="","",C28/F28)</f>
        <v>0.94194756554307113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938</v>
      </c>
      <c r="D30" s="48">
        <v>1078</v>
      </c>
      <c r="E30" s="22">
        <f>IF(D30="","",C30/D30)</f>
        <v>0.87012987012987009</v>
      </c>
      <c r="F30" s="47">
        <v>962</v>
      </c>
      <c r="G30" s="40">
        <f>IF(F30="","",C30/F30)</f>
        <v>0.97505197505197505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187</v>
      </c>
      <c r="D32" s="48">
        <v>182</v>
      </c>
      <c r="E32" s="22">
        <f>IF(D32="","",C32/D32)</f>
        <v>1.0274725274725274</v>
      </c>
      <c r="F32" s="47">
        <v>193</v>
      </c>
      <c r="G32" s="40">
        <f>IF(F32="","",C32/F32)</f>
        <v>0.9689119170984456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401</v>
      </c>
      <c r="D34" s="48">
        <v>477</v>
      </c>
      <c r="E34" s="22">
        <f>IF(D34="","",C34/D34)</f>
        <v>0.84067085953878407</v>
      </c>
      <c r="F34" s="47">
        <v>403</v>
      </c>
      <c r="G34" s="40">
        <f>IF(F34="","",C34/F34)</f>
        <v>0.99503722084367241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1473</v>
      </c>
      <c r="D36" s="48">
        <v>1609</v>
      </c>
      <c r="E36" s="22">
        <f>IF(D36="","",C36/D36)</f>
        <v>0.91547545059042879</v>
      </c>
      <c r="F36" s="47">
        <v>1397</v>
      </c>
      <c r="G36" s="40">
        <f>IF(F36="","",C36/F36)</f>
        <v>1.054402290622763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2038</v>
      </c>
      <c r="D38" s="48">
        <v>2513</v>
      </c>
      <c r="E38" s="22">
        <f>IF(D38="","",C38/D38)</f>
        <v>0.81098288897731796</v>
      </c>
      <c r="F38" s="47">
        <v>2334</v>
      </c>
      <c r="G38" s="40">
        <f>IF(F38="","",C38/F38)</f>
        <v>0.87317909168808916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18185</v>
      </c>
      <c r="D40" s="42">
        <f>SUMIF($B$8:$B$39,$B$40,D$8:D$39)</f>
        <v>19130</v>
      </c>
      <c r="E40" s="31">
        <f>IF(D40=0,"",C40/D40)</f>
        <v>0.95060115002613699</v>
      </c>
      <c r="F40" s="42">
        <f>SUMIF($B$8:$B$39,$B$40,F$8:F$39)</f>
        <v>17882</v>
      </c>
      <c r="G40" s="40">
        <f>IF(F40=0,"",C40/F40)</f>
        <v>1.0169444133765797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16098</v>
      </c>
      <c r="D42" s="42">
        <f>SUMIF($B$8:$B$39,$B$42,D$8:D$39)</f>
        <v>17961</v>
      </c>
      <c r="E42" s="31">
        <f>IF(D42=0,"",C42/D42)</f>
        <v>0.89627526306998495</v>
      </c>
      <c r="F42" s="42">
        <f>SUMIF($B$8:$B$39,$B$42,F$8:F$39)</f>
        <v>17130</v>
      </c>
      <c r="G42" s="44">
        <f>IF(F42=0,"",C42/F42)</f>
        <v>0.93975481611208411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26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27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287</v>
      </c>
      <c r="D8" s="48">
        <v>299</v>
      </c>
      <c r="E8" s="22">
        <f>IF(D8="","",C8/D8)</f>
        <v>0.95986622073578598</v>
      </c>
      <c r="F8" s="20">
        <v>280</v>
      </c>
      <c r="G8" s="40">
        <f>IF(F8="","",C8/F8)</f>
        <v>1.0249999999999999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270</v>
      </c>
      <c r="D10" s="48">
        <v>282</v>
      </c>
      <c r="E10" s="22">
        <f>IF(D10="","",C10/D10)</f>
        <v>0.95744680851063835</v>
      </c>
      <c r="F10" s="47">
        <v>261</v>
      </c>
      <c r="G10" s="40">
        <f>IF(F10="","",C10/F10)</f>
        <v>1.0344827586206897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318</v>
      </c>
      <c r="D12" s="48">
        <v>338</v>
      </c>
      <c r="E12" s="22">
        <f>IF(D12="","",C12/D12)</f>
        <v>0.94082840236686394</v>
      </c>
      <c r="F12" s="20">
        <v>302</v>
      </c>
      <c r="G12" s="40">
        <f>IF(F12="","",C12/F12)</f>
        <v>1.0529801324503312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1651</v>
      </c>
      <c r="D14" s="48">
        <v>2009</v>
      </c>
      <c r="E14" s="22">
        <f>IF(D14="","",C14/D14)</f>
        <v>0.82180189148830263</v>
      </c>
      <c r="F14" s="47">
        <v>1501</v>
      </c>
      <c r="G14" s="40">
        <f>IF(F14="","",C14/F14)</f>
        <v>1.0999333777481679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5192</v>
      </c>
      <c r="D16" s="48">
        <v>5483</v>
      </c>
      <c r="E16" s="22">
        <f>IF(D16="","",C16/D16)</f>
        <v>0.94692686485500643</v>
      </c>
      <c r="F16" s="47">
        <v>4962</v>
      </c>
      <c r="G16" s="40">
        <f>IF(F16="","",C16/F16)</f>
        <v>1.0463522773075373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4056</v>
      </c>
      <c r="D18" s="48">
        <v>4067</v>
      </c>
      <c r="E18" s="22">
        <f>IF(D18="","",C18/D18)</f>
        <v>0.99729530366363417</v>
      </c>
      <c r="F18" s="47">
        <v>3583</v>
      </c>
      <c r="G18" s="40">
        <f>IF(F18="","",C18/F18)</f>
        <v>1.1320122802121129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4406</v>
      </c>
      <c r="D20" s="48">
        <v>4840</v>
      </c>
      <c r="E20" s="22">
        <f>IF(D20="","",C20/D20)</f>
        <v>0.91033057851239674</v>
      </c>
      <c r="F20" s="47">
        <v>4524</v>
      </c>
      <c r="G20" s="40">
        <f>IF(F20="","",C20/F20)</f>
        <v>0.97391688770999119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4978</v>
      </c>
      <c r="D22" s="48">
        <v>4895</v>
      </c>
      <c r="E22" s="22">
        <f>IF(D22="","",C22/D22)</f>
        <v>1.0169560776302349</v>
      </c>
      <c r="F22" s="47">
        <v>4564</v>
      </c>
      <c r="G22" s="40">
        <f>IF(F22="","",C22/F22)</f>
        <v>1.0907099035933392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3837</v>
      </c>
      <c r="D24" s="48">
        <v>3972</v>
      </c>
      <c r="E24" s="22">
        <f>IF(D24="","",C24/D24)</f>
        <v>0.96601208459214505</v>
      </c>
      <c r="F24" s="47">
        <v>3439</v>
      </c>
      <c r="G24" s="40">
        <f>IF(F24="","",C24/F24)</f>
        <v>1.1157313172433847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2657</v>
      </c>
      <c r="D26" s="48">
        <v>2668</v>
      </c>
      <c r="E26" s="22">
        <f>IF(D26="","",C26/D26)</f>
        <v>0.99587706146926536</v>
      </c>
      <c r="F26" s="47">
        <v>2812</v>
      </c>
      <c r="G26" s="40">
        <f>IF(F26="","",C26/F26)</f>
        <v>0.9448790896159317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3296</v>
      </c>
      <c r="D28" s="48">
        <v>4429</v>
      </c>
      <c r="E28" s="22">
        <f>IF(D28="","",C28/D28)</f>
        <v>0.7441860465116279</v>
      </c>
      <c r="F28" s="47">
        <v>3018</v>
      </c>
      <c r="G28" s="40">
        <f>IF(F28="","",C28/F28)</f>
        <v>1.0921139827700463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983</v>
      </c>
      <c r="D30" s="48">
        <v>1160</v>
      </c>
      <c r="E30" s="22">
        <f>IF(D30="","",C30/D30)</f>
        <v>0.84741379310344822</v>
      </c>
      <c r="F30" s="47">
        <v>938</v>
      </c>
      <c r="G30" s="40">
        <f>IF(F30="","",C30/F30)</f>
        <v>1.0479744136460554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201</v>
      </c>
      <c r="D32" s="48">
        <v>203</v>
      </c>
      <c r="E32" s="22">
        <f>IF(D32="","",C32/D32)</f>
        <v>0.99014778325123154</v>
      </c>
      <c r="F32" s="47">
        <v>187</v>
      </c>
      <c r="G32" s="40">
        <f>IF(F32="","",C32/F32)</f>
        <v>1.0748663101604279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413</v>
      </c>
      <c r="D34" s="48">
        <v>495</v>
      </c>
      <c r="E34" s="22">
        <f>IF(D34="","",C34/D34)</f>
        <v>0.83434343434343439</v>
      </c>
      <c r="F34" s="47">
        <v>401</v>
      </c>
      <c r="G34" s="40">
        <f>IF(F34="","",C34/F34)</f>
        <v>1.0299251870324189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1509</v>
      </c>
      <c r="D36" s="48">
        <v>1769</v>
      </c>
      <c r="E36" s="22">
        <f>IF(D36="","",C36/D36)</f>
        <v>0.85302430751837199</v>
      </c>
      <c r="F36" s="47">
        <v>1473</v>
      </c>
      <c r="G36" s="40">
        <f>IF(F36="","",C36/F36)</f>
        <v>1.0244399185336048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2424</v>
      </c>
      <c r="D38" s="48">
        <v>2477</v>
      </c>
      <c r="E38" s="22">
        <f>IF(D38="","",C38/D38)</f>
        <v>0.97860314897052891</v>
      </c>
      <c r="F38" s="47">
        <v>2038</v>
      </c>
      <c r="G38" s="40">
        <f>IF(F38="","",C38/F38)</f>
        <v>1.1894013738959766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19046</v>
      </c>
      <c r="D40" s="42">
        <f>SUMIF($B$8:$B$39,$B$40,D$8:D$39)</f>
        <v>21333</v>
      </c>
      <c r="E40" s="31">
        <f>IF(D40=0,"",C40/D40)</f>
        <v>0.89279519992499878</v>
      </c>
      <c r="F40" s="42">
        <f>SUMIF($B$8:$B$39,$B$40,F$8:F$39)</f>
        <v>18185</v>
      </c>
      <c r="G40" s="40">
        <f>IF(F40=0,"",C40/F40)</f>
        <v>1.047346714324993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17432</v>
      </c>
      <c r="D42" s="42">
        <f>SUMIF($B$8:$B$39,$B$42,D$8:D$39)</f>
        <v>18053</v>
      </c>
      <c r="E42" s="31">
        <f>IF(D42=0,"",C42/D42)</f>
        <v>0.96560128510496868</v>
      </c>
      <c r="F42" s="42">
        <f>SUMIF($B$8:$B$39,$B$42,F$8:F$39)</f>
        <v>16098</v>
      </c>
      <c r="G42" s="44">
        <f>IF(F42=0,"",C42/F42)</f>
        <v>1.0828674369486893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28</v>
      </c>
      <c r="E2" s="3"/>
    </row>
    <row r="3" spans="1:7" x14ac:dyDescent="0.15">
      <c r="D3" s="6"/>
    </row>
    <row r="5" spans="1:7" x14ac:dyDescent="0.15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29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279</v>
      </c>
      <c r="D8" s="48">
        <v>295</v>
      </c>
      <c r="E8" s="22">
        <f>IF(D8="","",C8/D8)</f>
        <v>0.94576271186440675</v>
      </c>
      <c r="F8" s="20">
        <v>287</v>
      </c>
      <c r="G8" s="40">
        <f>IF(F8="","",C8/F8)</f>
        <v>0.97212543554006969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267</v>
      </c>
      <c r="D10" s="48">
        <v>283</v>
      </c>
      <c r="E10" s="22">
        <f>IF(D10="","",C10/D10)</f>
        <v>0.94346289752650181</v>
      </c>
      <c r="F10" s="47">
        <v>270</v>
      </c>
      <c r="G10" s="40">
        <f>IF(F10="","",C10/F10)</f>
        <v>0.98888888888888893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258</v>
      </c>
      <c r="D12" s="48">
        <v>296</v>
      </c>
      <c r="E12" s="22">
        <f>IF(D12="","",C12/D12)</f>
        <v>0.8716216216216216</v>
      </c>
      <c r="F12" s="20">
        <v>318</v>
      </c>
      <c r="G12" s="40">
        <f>IF(F12="","",C12/F12)</f>
        <v>0.81132075471698117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1612</v>
      </c>
      <c r="D14" s="48">
        <v>1757</v>
      </c>
      <c r="E14" s="22">
        <f>IF(D14="","",C14/D14)</f>
        <v>0.91747296528173017</v>
      </c>
      <c r="F14" s="47">
        <v>1651</v>
      </c>
      <c r="G14" s="40">
        <f>IF(F14="","",C14/F14)</f>
        <v>0.97637795275590555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4706</v>
      </c>
      <c r="D16" s="48">
        <v>4919</v>
      </c>
      <c r="E16" s="22">
        <f>IF(D16="","",C16/D16)</f>
        <v>0.95669851595852817</v>
      </c>
      <c r="F16" s="47">
        <v>5192</v>
      </c>
      <c r="G16" s="40">
        <f>IF(F16="","",C16/F16)</f>
        <v>0.90639445300462251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3774</v>
      </c>
      <c r="D18" s="48">
        <v>4003</v>
      </c>
      <c r="E18" s="22">
        <f>IF(D18="","",C18/D18)</f>
        <v>0.94279290532100923</v>
      </c>
      <c r="F18" s="47">
        <v>4056</v>
      </c>
      <c r="G18" s="40">
        <f>IF(F18="","",C18/F18)</f>
        <v>0.93047337278106512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3813</v>
      </c>
      <c r="D20" s="48">
        <v>4369</v>
      </c>
      <c r="E20" s="22">
        <f>IF(D20="","",C20/D20)</f>
        <v>0.87273975738155185</v>
      </c>
      <c r="F20" s="47">
        <v>4406</v>
      </c>
      <c r="G20" s="40">
        <f>IF(F20="","",C20/F20)</f>
        <v>0.86541080344984112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4640</v>
      </c>
      <c r="D22" s="48">
        <v>4719</v>
      </c>
      <c r="E22" s="22">
        <f>IF(D22="","",C22/D22)</f>
        <v>0.9832591650773469</v>
      </c>
      <c r="F22" s="47">
        <v>4978</v>
      </c>
      <c r="G22" s="40">
        <f>IF(F22="","",C22/F22)</f>
        <v>0.93210124548011253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3426</v>
      </c>
      <c r="D24" s="48">
        <v>3852</v>
      </c>
      <c r="E24" s="22">
        <f>IF(D24="","",C24/D24)</f>
        <v>0.88940809968847356</v>
      </c>
      <c r="F24" s="47">
        <v>3837</v>
      </c>
      <c r="G24" s="40">
        <f>IF(F24="","",C24/F24)</f>
        <v>0.89288506645817045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2503</v>
      </c>
      <c r="D26" s="48">
        <v>2529</v>
      </c>
      <c r="E26" s="22">
        <f>IF(D26="","",C26/D26)</f>
        <v>0.98971925662317117</v>
      </c>
      <c r="F26" s="47">
        <v>2657</v>
      </c>
      <c r="G26" s="40">
        <f>IF(F26="","",C26/F26)</f>
        <v>0.9420398946179902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2951</v>
      </c>
      <c r="D28" s="48">
        <v>3961</v>
      </c>
      <c r="E28" s="22">
        <f>IF(D28="","",C28/D28)</f>
        <v>0.74501388538247915</v>
      </c>
      <c r="F28" s="47">
        <v>3296</v>
      </c>
      <c r="G28" s="40">
        <f>IF(F28="","",C28/F28)</f>
        <v>0.89532766990291257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895</v>
      </c>
      <c r="D30" s="48">
        <v>1052</v>
      </c>
      <c r="E30" s="22">
        <f>IF(D30="","",C30/D30)</f>
        <v>0.85076045627376429</v>
      </c>
      <c r="F30" s="47">
        <v>983</v>
      </c>
      <c r="G30" s="40">
        <f>IF(F30="","",C30/F30)</f>
        <v>0.91047812817904372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161</v>
      </c>
      <c r="D32" s="48">
        <v>175</v>
      </c>
      <c r="E32" s="22">
        <f>IF(D32="","",C32/D32)</f>
        <v>0.92</v>
      </c>
      <c r="F32" s="47">
        <v>201</v>
      </c>
      <c r="G32" s="40">
        <f>IF(F32="","",C32/F32)</f>
        <v>0.80099502487562191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441</v>
      </c>
      <c r="D34" s="48">
        <v>466</v>
      </c>
      <c r="E34" s="22">
        <f>IF(D34="","",C34/D34)</f>
        <v>0.94635193133047213</v>
      </c>
      <c r="F34" s="47">
        <v>413</v>
      </c>
      <c r="G34" s="40">
        <f>IF(F34="","",C34/F34)</f>
        <v>1.0677966101694916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1348</v>
      </c>
      <c r="D36" s="48">
        <v>1535</v>
      </c>
      <c r="E36" s="22">
        <f>IF(D36="","",C36/D36)</f>
        <v>0.87817589576547228</v>
      </c>
      <c r="F36" s="47">
        <v>1509</v>
      </c>
      <c r="G36" s="40">
        <f>IF(F36="","",C36/F36)</f>
        <v>0.89330682571239228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2492</v>
      </c>
      <c r="D38" s="48">
        <v>2485</v>
      </c>
      <c r="E38" s="22">
        <f>IF(D38="","",C38/D38)</f>
        <v>1.0028169014084507</v>
      </c>
      <c r="F38" s="47">
        <v>2424</v>
      </c>
      <c r="G38" s="40">
        <f>IF(F38="","",C38/F38)</f>
        <v>1.028052805280528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16942</v>
      </c>
      <c r="D40" s="42">
        <f>SUMIF($B$8:$B$39,$B$40,D$8:D$39)</f>
        <v>19402</v>
      </c>
      <c r="E40" s="31">
        <f>IF(D40=0,"",C40/D40)</f>
        <v>0.87320894753118239</v>
      </c>
      <c r="F40" s="42">
        <f>SUMIF($B$8:$B$39,$B$40,F$8:F$39)</f>
        <v>19046</v>
      </c>
      <c r="G40" s="40">
        <f>IF(F40=0,"",C40/F40)</f>
        <v>0.88953061010185863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16624</v>
      </c>
      <c r="D42" s="42">
        <f>SUMIF($B$8:$B$39,$B$42,D$8:D$39)</f>
        <v>17294</v>
      </c>
      <c r="E42" s="31">
        <f>IF(D42=0,"",C42/D42)</f>
        <v>0.96125823985197179</v>
      </c>
      <c r="F42" s="42">
        <f>SUMIF($B$8:$B$39,$B$42,F$8:F$39)</f>
        <v>17432</v>
      </c>
      <c r="G42" s="44">
        <f>IF(F42=0,"",C42/F42)</f>
        <v>0.95364846259752178</v>
      </c>
    </row>
    <row r="43" spans="1:7" x14ac:dyDescent="0.15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F8:F9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12:F13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6:F17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20:F21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4:F25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8:F29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32:F33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6:F37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40:F41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30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31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271</v>
      </c>
      <c r="D8" s="48">
        <v>292</v>
      </c>
      <c r="E8" s="22">
        <f>IF(D8="","",C8/D8)</f>
        <v>0.92808219178082196</v>
      </c>
      <c r="F8" s="20">
        <v>279</v>
      </c>
      <c r="G8" s="40">
        <f>IF(F8="","",C8/F8)</f>
        <v>0.97132616487455192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240</v>
      </c>
      <c r="D10" s="48">
        <v>275</v>
      </c>
      <c r="E10" s="22">
        <f>IF(D10="","",C10/D10)</f>
        <v>0.87272727272727268</v>
      </c>
      <c r="F10" s="47">
        <v>267</v>
      </c>
      <c r="G10" s="40">
        <f>IF(F10="","",C10/F10)</f>
        <v>0.898876404494382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280</v>
      </c>
      <c r="D12" s="48">
        <v>328</v>
      </c>
      <c r="E12" s="22">
        <f>IF(D12="","",C12/D12)</f>
        <v>0.85365853658536583</v>
      </c>
      <c r="F12" s="20">
        <v>258</v>
      </c>
      <c r="G12" s="40">
        <f>IF(F12="","",C12/F12)</f>
        <v>1.0852713178294573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1550</v>
      </c>
      <c r="D14" s="48">
        <v>1816</v>
      </c>
      <c r="E14" s="22">
        <f>IF(D14="","",C14/D14)</f>
        <v>0.8535242290748899</v>
      </c>
      <c r="F14" s="47">
        <v>1612</v>
      </c>
      <c r="G14" s="40">
        <f>IF(F14="","",C14/F14)</f>
        <v>0.96153846153846156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4601</v>
      </c>
      <c r="D16" s="48">
        <v>5015</v>
      </c>
      <c r="E16" s="22">
        <f>IF(D16="","",C16/D16)</f>
        <v>0.91744765702891329</v>
      </c>
      <c r="F16" s="47">
        <v>4706</v>
      </c>
      <c r="G16" s="40">
        <f>IF(F16="","",C16/F16)</f>
        <v>0.97768805779855505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2997</v>
      </c>
      <c r="D18" s="48">
        <v>3945</v>
      </c>
      <c r="E18" s="22">
        <f>IF(D18="","",C18/D18)</f>
        <v>0.75969581749049431</v>
      </c>
      <c r="F18" s="47">
        <v>3774</v>
      </c>
      <c r="G18" s="40">
        <f>IF(F18="","",C18/F18)</f>
        <v>0.79411764705882348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3512</v>
      </c>
      <c r="D20" s="48">
        <v>4525</v>
      </c>
      <c r="E20" s="22">
        <f>IF(D20="","",C20/D20)</f>
        <v>0.77613259668508283</v>
      </c>
      <c r="F20" s="47">
        <v>3813</v>
      </c>
      <c r="G20" s="40">
        <f>IF(F20="","",C20/F20)</f>
        <v>0.92105953317597689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3929</v>
      </c>
      <c r="D22" s="48">
        <v>4690</v>
      </c>
      <c r="E22" s="22">
        <f>IF(D22="","",C22/D22)</f>
        <v>0.83773987206823031</v>
      </c>
      <c r="F22" s="47">
        <v>4640</v>
      </c>
      <c r="G22" s="40">
        <f>IF(F22="","",C22/F22)</f>
        <v>0.84676724137931036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3643</v>
      </c>
      <c r="D24" s="48">
        <v>3935</v>
      </c>
      <c r="E24" s="22">
        <f>IF(D24="","",C24/D24)</f>
        <v>0.92579415501905971</v>
      </c>
      <c r="F24" s="47">
        <v>3426</v>
      </c>
      <c r="G24" s="40">
        <f>IF(F24="","",C24/F24)</f>
        <v>1.0633391710449505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2250</v>
      </c>
      <c r="D26" s="48">
        <v>2454</v>
      </c>
      <c r="E26" s="22">
        <f>IF(D26="","",C26/D26)</f>
        <v>0.91687041564792171</v>
      </c>
      <c r="F26" s="47">
        <v>2503</v>
      </c>
      <c r="G26" s="40">
        <f>IF(F26="","",C26/F26)</f>
        <v>0.89892129444666402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2875</v>
      </c>
      <c r="D28" s="48">
        <v>3859</v>
      </c>
      <c r="E28" s="22">
        <f>IF(D28="","",C28/D28)</f>
        <v>0.74501166105208605</v>
      </c>
      <c r="F28" s="47">
        <v>2951</v>
      </c>
      <c r="G28" s="40">
        <f>IF(F28="","",C28/F28)</f>
        <v>0.97424601829888169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719</v>
      </c>
      <c r="D30" s="48">
        <v>913</v>
      </c>
      <c r="E30" s="22">
        <f>IF(D30="","",C30/D30)</f>
        <v>0.78751369112814895</v>
      </c>
      <c r="F30" s="47">
        <v>895</v>
      </c>
      <c r="G30" s="40">
        <f>IF(F30="","",C30/F30)</f>
        <v>0.80335195530726256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196</v>
      </c>
      <c r="D32" s="48">
        <v>194</v>
      </c>
      <c r="E32" s="22">
        <f>IF(D32="","",C32/D32)</f>
        <v>1.0103092783505154</v>
      </c>
      <c r="F32" s="47">
        <v>161</v>
      </c>
      <c r="G32" s="40">
        <f>IF(F32="","",C32/F32)</f>
        <v>1.2173913043478262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378</v>
      </c>
      <c r="D34" s="48">
        <v>461</v>
      </c>
      <c r="E34" s="22">
        <f>IF(D34="","",C34/D34)</f>
        <v>0.81995661605206072</v>
      </c>
      <c r="F34" s="47">
        <v>441</v>
      </c>
      <c r="G34" s="40">
        <f>IF(F34="","",C34/F34)</f>
        <v>0.8571428571428571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1254</v>
      </c>
      <c r="D36" s="48">
        <v>1615</v>
      </c>
      <c r="E36" s="22">
        <f>IF(D36="","",C36/D36)</f>
        <v>0.77647058823529413</v>
      </c>
      <c r="F36" s="47">
        <v>1348</v>
      </c>
      <c r="G36" s="40">
        <f>IF(F36="","",C36/F36)</f>
        <v>0.93026706231454004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2000</v>
      </c>
      <c r="D38" s="48">
        <v>2619</v>
      </c>
      <c r="E38" s="22">
        <f>IF(D38="","",C38/D38)</f>
        <v>0.76365024818633065</v>
      </c>
      <c r="F38" s="47">
        <v>2492</v>
      </c>
      <c r="G38" s="40">
        <f>IF(F38="","",C38/F38)</f>
        <v>0.8025682182985554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16632</v>
      </c>
      <c r="D40" s="42">
        <f>SUMIF($B$8:$B$39,$B$40,D$8:D$39)</f>
        <v>19763</v>
      </c>
      <c r="E40" s="31">
        <f>IF(D40=0,"",C40/D40)</f>
        <v>0.84157263573344132</v>
      </c>
      <c r="F40" s="42">
        <f>SUMIF($B$8:$B$39,$B$40,F$8:F$39)</f>
        <v>16942</v>
      </c>
      <c r="G40" s="40">
        <f>IF(F40=0,"",C40/F40)</f>
        <v>0.98170227836146851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14063</v>
      </c>
      <c r="D42" s="42">
        <f>SUMIF($B$8:$B$39,$B$42,D$8:D$39)</f>
        <v>17173</v>
      </c>
      <c r="E42" s="31">
        <f>IF(D42=0,"",C42/D42)</f>
        <v>0.81890176439760087</v>
      </c>
      <c r="F42" s="42">
        <f>SUMIF($B$8:$B$39,$B$42,F$8:F$39)</f>
        <v>16624</v>
      </c>
      <c r="G42" s="44">
        <f>IF(F42=0,"",C42/F42)</f>
        <v>0.84594562078922042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32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33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281</v>
      </c>
      <c r="D8" s="48">
        <v>290</v>
      </c>
      <c r="E8" s="22">
        <f>IF(D8="","",C8/D8)</f>
        <v>0.96896551724137936</v>
      </c>
      <c r="F8" s="20">
        <v>271</v>
      </c>
      <c r="G8" s="40">
        <f>IF(F8="","",C8/F8)</f>
        <v>1.03690036900369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259</v>
      </c>
      <c r="D10" s="48">
        <v>273</v>
      </c>
      <c r="E10" s="22">
        <f>IF(D10="","",C10/D10)</f>
        <v>0.94871794871794868</v>
      </c>
      <c r="F10" s="47">
        <v>240</v>
      </c>
      <c r="G10" s="40">
        <f>IF(F10="","",C10/F10)</f>
        <v>1.0791666666666666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273</v>
      </c>
      <c r="D12" s="48">
        <v>328</v>
      </c>
      <c r="E12" s="22">
        <f>IF(D12="","",C12/D12)</f>
        <v>0.83231707317073167</v>
      </c>
      <c r="F12" s="20">
        <v>280</v>
      </c>
      <c r="G12" s="40">
        <f>IF(F12="","",C12/F12)</f>
        <v>0.97499999999999998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1585</v>
      </c>
      <c r="D14" s="48">
        <v>1828</v>
      </c>
      <c r="E14" s="22">
        <f>IF(D14="","",C14/D14)</f>
        <v>0.86706783369803064</v>
      </c>
      <c r="F14" s="47">
        <v>1550</v>
      </c>
      <c r="G14" s="40">
        <f>IF(F14="","",C14/F14)</f>
        <v>1.0225806451612902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4773</v>
      </c>
      <c r="D16" s="48">
        <v>4903</v>
      </c>
      <c r="E16" s="22">
        <f>IF(D16="","",C16/D16)</f>
        <v>0.9734856210483378</v>
      </c>
      <c r="F16" s="47">
        <v>4601</v>
      </c>
      <c r="G16" s="40">
        <f>IF(F16="","",C16/F16)</f>
        <v>1.0373831775700935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3470</v>
      </c>
      <c r="D18" s="48">
        <v>3920</v>
      </c>
      <c r="E18" s="22">
        <f>IF(D18="","",C18/D18)</f>
        <v>0.88520408163265307</v>
      </c>
      <c r="F18" s="47">
        <v>2997</v>
      </c>
      <c r="G18" s="40">
        <f>IF(F18="","",C18/F18)</f>
        <v>1.1578244911578246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3386</v>
      </c>
      <c r="D20" s="48">
        <v>4499</v>
      </c>
      <c r="E20" s="22">
        <f>IF(D20="","",C20/D20)</f>
        <v>0.75261169148699714</v>
      </c>
      <c r="F20" s="47">
        <v>3512</v>
      </c>
      <c r="G20" s="40">
        <f>IF(F20="","",C20/F20)</f>
        <v>0.96412300683371299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4315</v>
      </c>
      <c r="D22" s="48">
        <v>4804</v>
      </c>
      <c r="E22" s="22">
        <f>IF(D22="","",C22/D22)</f>
        <v>0.8982098251457119</v>
      </c>
      <c r="F22" s="47">
        <v>3929</v>
      </c>
      <c r="G22" s="40">
        <f>IF(F22="","",C22/F22)</f>
        <v>1.0982438279460423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3483</v>
      </c>
      <c r="D24" s="48">
        <v>3824</v>
      </c>
      <c r="E24" s="22">
        <f>IF(D24="","",C24/D24)</f>
        <v>0.91082635983263593</v>
      </c>
      <c r="F24" s="47">
        <v>3643</v>
      </c>
      <c r="G24" s="40">
        <f>IF(F24="","",C24/F24)</f>
        <v>0.95608015371946198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2544</v>
      </c>
      <c r="D26" s="48">
        <v>2724</v>
      </c>
      <c r="E26" s="22">
        <f>IF(D26="","",C26/D26)</f>
        <v>0.93392070484581502</v>
      </c>
      <c r="F26" s="47">
        <v>2250</v>
      </c>
      <c r="G26" s="40">
        <f>IF(F26="","",C26/F26)</f>
        <v>1.1306666666666667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3092</v>
      </c>
      <c r="D28" s="48">
        <v>3866</v>
      </c>
      <c r="E28" s="22">
        <f>IF(D28="","",C28/D28)</f>
        <v>0.79979306777030523</v>
      </c>
      <c r="F28" s="47">
        <v>2875</v>
      </c>
      <c r="G28" s="40">
        <f>IF(F28="","",C28/F28)</f>
        <v>1.0754782608695652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898</v>
      </c>
      <c r="D30" s="48">
        <v>957</v>
      </c>
      <c r="E30" s="22">
        <f>IF(D30="","",C30/D30)</f>
        <v>0.93834900731452453</v>
      </c>
      <c r="F30" s="47">
        <v>719</v>
      </c>
      <c r="G30" s="40">
        <f>IF(F30="","",C30/F30)</f>
        <v>1.2489568845618915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186</v>
      </c>
      <c r="D32" s="48">
        <v>188</v>
      </c>
      <c r="E32" s="22">
        <f>IF(D32="","",C32/D32)</f>
        <v>0.98936170212765961</v>
      </c>
      <c r="F32" s="47">
        <v>196</v>
      </c>
      <c r="G32" s="40">
        <f>IF(F32="","",C32/F32)</f>
        <v>0.94897959183673475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389</v>
      </c>
      <c r="D34" s="48">
        <v>471</v>
      </c>
      <c r="E34" s="22">
        <f>IF(D34="","",C34/D34)</f>
        <v>0.82590233545647562</v>
      </c>
      <c r="F34" s="47">
        <v>378</v>
      </c>
      <c r="G34" s="40">
        <f>IF(F34="","",C34/F34)</f>
        <v>1.0291005291005291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1519</v>
      </c>
      <c r="D36" s="48">
        <v>1671</v>
      </c>
      <c r="E36" s="22">
        <f>IF(D36="","",C36/D36)</f>
        <v>0.90903650508677436</v>
      </c>
      <c r="F36" s="47">
        <v>1254</v>
      </c>
      <c r="G36" s="40">
        <f>IF(F36="","",C36/F36)</f>
        <v>1.2113237639553429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2309</v>
      </c>
      <c r="D38" s="48">
        <v>2735</v>
      </c>
      <c r="E38" s="22">
        <f>IF(D38="","",C38/D38)</f>
        <v>0.84424131627056676</v>
      </c>
      <c r="F38" s="47">
        <v>2000</v>
      </c>
      <c r="G38" s="40">
        <f>IF(F38="","",C38/F38)</f>
        <v>1.1545000000000001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16993</v>
      </c>
      <c r="D40" s="42">
        <f>SUMIF($B$8:$B$39,$B$40,D$8:D$39)</f>
        <v>19569</v>
      </c>
      <c r="E40" s="31">
        <f>IF(D40=0,"",C40/D40)</f>
        <v>0.86836322755378403</v>
      </c>
      <c r="F40" s="42">
        <f>SUMIF($B$8:$B$39,$B$40,F$8:F$39)</f>
        <v>16632</v>
      </c>
      <c r="G40" s="40">
        <f>IF(F40=0,"",C40/F40)</f>
        <v>1.0217051467051468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15769</v>
      </c>
      <c r="D42" s="42">
        <f>SUMIF($B$8:$B$39,$B$42,D$8:D$39)</f>
        <v>17712</v>
      </c>
      <c r="E42" s="31">
        <f>IF(D42=0,"",C42/D42)</f>
        <v>0.89030036133694668</v>
      </c>
      <c r="F42" s="42">
        <f>SUMIF($B$8:$B$39,$B$42,F$8:F$39)</f>
        <v>14063</v>
      </c>
      <c r="G42" s="44">
        <f>IF(F42=0,"",C42/F42)</f>
        <v>1.1213112422669416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34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35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148</v>
      </c>
      <c r="D8" s="48">
        <v>291</v>
      </c>
      <c r="E8" s="22">
        <f>IF(D8="","",C8/D8)</f>
        <v>0.50859106529209619</v>
      </c>
      <c r="F8" s="20">
        <v>281</v>
      </c>
      <c r="G8" s="40">
        <f>IF(F8="","",C8/F8)</f>
        <v>0.5266903914590747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128</v>
      </c>
      <c r="D10" s="48">
        <v>272</v>
      </c>
      <c r="E10" s="22">
        <f>IF(D10="","",C10/D10)</f>
        <v>0.47058823529411764</v>
      </c>
      <c r="F10" s="47">
        <v>259</v>
      </c>
      <c r="G10" s="40">
        <f>IF(F10="","",C10/F10)</f>
        <v>0.49420849420849422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291</v>
      </c>
      <c r="D12" s="48">
        <v>312</v>
      </c>
      <c r="E12" s="22">
        <f>IF(D12="","",C12/D12)</f>
        <v>0.93269230769230771</v>
      </c>
      <c r="F12" s="20">
        <v>273</v>
      </c>
      <c r="G12" s="40">
        <f>IF(F12="","",C12/F12)</f>
        <v>1.0659340659340659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1775</v>
      </c>
      <c r="D14" s="48">
        <v>1785</v>
      </c>
      <c r="E14" s="22">
        <f>IF(D14="","",C14/D14)</f>
        <v>0.99439775910364148</v>
      </c>
      <c r="F14" s="47">
        <v>1585</v>
      </c>
      <c r="G14" s="40">
        <f>IF(F14="","",C14/F14)</f>
        <v>1.1198738170347002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4785</v>
      </c>
      <c r="D16" s="48">
        <v>4991</v>
      </c>
      <c r="E16" s="22">
        <f>IF(D16="","",C16/D16)</f>
        <v>0.95872570627128828</v>
      </c>
      <c r="F16" s="47">
        <v>4773</v>
      </c>
      <c r="G16" s="40">
        <f>IF(F16="","",C16/F16)</f>
        <v>1.0025141420490258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3548</v>
      </c>
      <c r="D18" s="48">
        <v>4079</v>
      </c>
      <c r="E18" s="22">
        <f>IF(D18="","",C18/D18)</f>
        <v>0.86982103456729587</v>
      </c>
      <c r="F18" s="47">
        <v>3470</v>
      </c>
      <c r="G18" s="40">
        <f>IF(F18="","",C18/F18)</f>
        <v>1.0224783861671469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3621</v>
      </c>
      <c r="D20" s="48">
        <v>4513</v>
      </c>
      <c r="E20" s="22">
        <f>IF(D20="","",C20/D20)</f>
        <v>0.80234877021936624</v>
      </c>
      <c r="F20" s="47">
        <v>3386</v>
      </c>
      <c r="G20" s="40">
        <f>IF(F20="","",C20/F20)</f>
        <v>1.0694034258712346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4311</v>
      </c>
      <c r="D22" s="48">
        <v>4871</v>
      </c>
      <c r="E22" s="22">
        <f>IF(D22="","",C22/D22)</f>
        <v>0.8850338739478546</v>
      </c>
      <c r="F22" s="47">
        <v>4315</v>
      </c>
      <c r="G22" s="40">
        <f>IF(F22="","",C22/F22)</f>
        <v>0.99907300115874853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3380</v>
      </c>
      <c r="D24" s="48">
        <v>3868</v>
      </c>
      <c r="E24" s="22">
        <f>IF(D24="","",C24/D24)</f>
        <v>0.87383660806618413</v>
      </c>
      <c r="F24" s="47">
        <v>3483</v>
      </c>
      <c r="G24" s="40">
        <f>IF(F24="","",C24/F24)</f>
        <v>0.9704277921332185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2665</v>
      </c>
      <c r="D26" s="48">
        <v>2698</v>
      </c>
      <c r="E26" s="22">
        <f>IF(D26="","",C26/D26)</f>
        <v>0.98776871756856932</v>
      </c>
      <c r="F26" s="47">
        <v>2544</v>
      </c>
      <c r="G26" s="40">
        <f>IF(F26="","",C26/F26)</f>
        <v>1.0475628930817611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2860</v>
      </c>
      <c r="D28" s="48">
        <v>3920</v>
      </c>
      <c r="E28" s="22">
        <f>IF(D28="","",C28/D28)</f>
        <v>0.72959183673469385</v>
      </c>
      <c r="F28" s="47">
        <v>3092</v>
      </c>
      <c r="G28" s="40">
        <f>IF(F28="","",C28/F28)</f>
        <v>0.92496765847347995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869</v>
      </c>
      <c r="D30" s="48">
        <v>1037</v>
      </c>
      <c r="E30" s="22">
        <f>IF(D30="","",C30/D30)</f>
        <v>0.83799421407907426</v>
      </c>
      <c r="F30" s="47">
        <v>898</v>
      </c>
      <c r="G30" s="40">
        <f>IF(F30="","",C30/F30)</f>
        <v>0.96770601336302897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188</v>
      </c>
      <c r="D32" s="48">
        <v>171</v>
      </c>
      <c r="E32" s="22">
        <f>IF(D32="","",C32/D32)</f>
        <v>1.0994152046783625</v>
      </c>
      <c r="F32" s="47">
        <v>186</v>
      </c>
      <c r="G32" s="40">
        <f>IF(F32="","",C32/F32)</f>
        <v>1.010752688172043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415</v>
      </c>
      <c r="D34" s="48">
        <v>515</v>
      </c>
      <c r="E34" s="22">
        <f>IF(D34="","",C34/D34)</f>
        <v>0.80582524271844658</v>
      </c>
      <c r="F34" s="47">
        <v>389</v>
      </c>
      <c r="G34" s="40">
        <f>IF(F34="","",C34/F34)</f>
        <v>1.0668380462724936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1392</v>
      </c>
      <c r="D36" s="48">
        <v>1904</v>
      </c>
      <c r="E36" s="22">
        <f>IF(D36="","",C36/D36)</f>
        <v>0.73109243697478987</v>
      </c>
      <c r="F36" s="47">
        <v>1519</v>
      </c>
      <c r="G36" s="40">
        <f>IF(F36="","",C36/F36)</f>
        <v>0.91639236339697172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1958</v>
      </c>
      <c r="D38" s="48">
        <v>2863</v>
      </c>
      <c r="E38" s="22">
        <f>IF(D38="","",C38/D38)</f>
        <v>0.68389800908138321</v>
      </c>
      <c r="F38" s="47">
        <v>2309</v>
      </c>
      <c r="G38" s="40">
        <f>IF(F38="","",C38/F38)</f>
        <v>0.84798614118666094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16665</v>
      </c>
      <c r="D40" s="42">
        <f>SUMIF($B$8:$B$39,$B$40,D$8:D$39)</f>
        <v>19970</v>
      </c>
      <c r="E40" s="31">
        <f>IF(D40=0,"",C40/D40)</f>
        <v>0.83450175262894344</v>
      </c>
      <c r="F40" s="42">
        <f>SUMIF($B$8:$B$39,$B$40,F$8:F$39)</f>
        <v>16993</v>
      </c>
      <c r="G40" s="40">
        <f>IF(F40=0,"",C40/F40)</f>
        <v>0.98069793444359443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15669</v>
      </c>
      <c r="D42" s="42">
        <f>SUMIF($B$8:$B$39,$B$42,D$8:D$39)</f>
        <v>18120</v>
      </c>
      <c r="E42" s="31">
        <f>IF(D42=0,"",C42/D42)</f>
        <v>0.86473509933774839</v>
      </c>
      <c r="F42" s="42">
        <f>SUMIF($B$8:$B$39,$B$42,F$8:F$39)</f>
        <v>15769</v>
      </c>
      <c r="G42" s="44">
        <f>IF(F42=0,"",C42/F42)</f>
        <v>0.99365844378210411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ColWidth="9" defaultRowHeight="13.5" x14ac:dyDescent="0.15"/>
  <cols>
    <col min="1" max="1" width="10.375" style="2" customWidth="1"/>
    <col min="2" max="2" width="10.125" style="2" customWidth="1"/>
    <col min="3" max="7" width="11.75" style="2" customWidth="1"/>
    <col min="8" max="8" width="9" style="2" customWidth="1"/>
    <col min="9" max="16384" width="9" style="2"/>
  </cols>
  <sheetData>
    <row r="1" spans="1:7" ht="13.7" customHeight="1" x14ac:dyDescent="0.15">
      <c r="C1" s="7" t="s">
        <v>21</v>
      </c>
      <c r="D1" s="8"/>
      <c r="E1" s="8"/>
    </row>
    <row r="2" spans="1:7" x14ac:dyDescent="0.15">
      <c r="C2" s="3"/>
      <c r="D2" s="4" t="s">
        <v>36</v>
      </c>
      <c r="E2" s="3"/>
    </row>
    <row r="3" spans="1:7" x14ac:dyDescent="0.15">
      <c r="D3" s="6"/>
    </row>
    <row r="5" spans="1:7" ht="14.25" thickBot="1" x14ac:dyDescent="0.2">
      <c r="B5" s="5" t="s">
        <v>0</v>
      </c>
      <c r="F5" s="9" t="s">
        <v>1</v>
      </c>
      <c r="G5" s="9"/>
    </row>
    <row r="6" spans="1:7" x14ac:dyDescent="0.15">
      <c r="A6" s="10" t="s">
        <v>2</v>
      </c>
      <c r="B6" s="11"/>
      <c r="C6" s="14" t="s">
        <v>37</v>
      </c>
      <c r="D6" s="14" t="s">
        <v>3</v>
      </c>
      <c r="E6" s="14" t="s">
        <v>4</v>
      </c>
      <c r="F6" s="14" t="s">
        <v>5</v>
      </c>
      <c r="G6" s="16" t="s">
        <v>4</v>
      </c>
    </row>
    <row r="7" spans="1:7" x14ac:dyDescent="0.15">
      <c r="A7" s="12"/>
      <c r="B7" s="13"/>
      <c r="C7" s="15"/>
      <c r="D7" s="15"/>
      <c r="E7" s="15"/>
      <c r="F7" s="15"/>
      <c r="G7" s="17"/>
    </row>
    <row r="8" spans="1:7" x14ac:dyDescent="0.15">
      <c r="A8" s="27" t="s">
        <v>6</v>
      </c>
      <c r="B8" s="15" t="s">
        <v>7</v>
      </c>
      <c r="C8" s="20">
        <v>133</v>
      </c>
      <c r="D8" s="48">
        <v>295</v>
      </c>
      <c r="E8" s="22">
        <f>IF(D8="","",C8/D8)</f>
        <v>0.45084745762711864</v>
      </c>
      <c r="F8" s="20">
        <v>148</v>
      </c>
      <c r="G8" s="40">
        <f>IF(F8="","",C8/F8)</f>
        <v>0.89864864864864868</v>
      </c>
    </row>
    <row r="9" spans="1:7" x14ac:dyDescent="0.15">
      <c r="A9" s="27"/>
      <c r="B9" s="15"/>
      <c r="C9" s="51"/>
      <c r="D9" s="49"/>
      <c r="E9" s="23"/>
      <c r="F9" s="51"/>
      <c r="G9" s="52"/>
    </row>
    <row r="10" spans="1:7" x14ac:dyDescent="0.15">
      <c r="A10" s="27"/>
      <c r="B10" s="15" t="s">
        <v>8</v>
      </c>
      <c r="C10" s="47">
        <v>190</v>
      </c>
      <c r="D10" s="48">
        <v>273</v>
      </c>
      <c r="E10" s="22">
        <f>IF(D10="","",C10/D10)</f>
        <v>0.69597069597069594</v>
      </c>
      <c r="F10" s="47">
        <v>128</v>
      </c>
      <c r="G10" s="40">
        <f>IF(F10="","",C10/F10)</f>
        <v>1.484375</v>
      </c>
    </row>
    <row r="11" spans="1:7" x14ac:dyDescent="0.15">
      <c r="A11" s="27"/>
      <c r="B11" s="15"/>
      <c r="C11" s="47"/>
      <c r="D11" s="49"/>
      <c r="E11" s="23"/>
      <c r="F11" s="50"/>
      <c r="G11" s="41"/>
    </row>
    <row r="12" spans="1:7" x14ac:dyDescent="0.15">
      <c r="A12" s="27" t="s">
        <v>9</v>
      </c>
      <c r="B12" s="15" t="s">
        <v>7</v>
      </c>
      <c r="C12" s="20">
        <v>290</v>
      </c>
      <c r="D12" s="48">
        <v>311</v>
      </c>
      <c r="E12" s="22">
        <f>IF(D12="","",C12/D12)</f>
        <v>0.932475884244373</v>
      </c>
      <c r="F12" s="20">
        <v>291</v>
      </c>
      <c r="G12" s="40">
        <f>IF(F12="","",C12/F12)</f>
        <v>0.99656357388316152</v>
      </c>
    </row>
    <row r="13" spans="1:7" x14ac:dyDescent="0.15">
      <c r="A13" s="27"/>
      <c r="B13" s="15"/>
      <c r="C13" s="51"/>
      <c r="D13" s="49"/>
      <c r="E13" s="23"/>
      <c r="F13" s="51"/>
      <c r="G13" s="41"/>
    </row>
    <row r="14" spans="1:7" x14ac:dyDescent="0.15">
      <c r="A14" s="27"/>
      <c r="B14" s="15" t="s">
        <v>8</v>
      </c>
      <c r="C14" s="47">
        <v>1622</v>
      </c>
      <c r="D14" s="48">
        <v>1650</v>
      </c>
      <c r="E14" s="22">
        <f>IF(D14="","",C14/D14)</f>
        <v>0.98303030303030303</v>
      </c>
      <c r="F14" s="47">
        <v>1775</v>
      </c>
      <c r="G14" s="40">
        <f>IF(F14="","",C14/F14)</f>
        <v>0.91380281690140841</v>
      </c>
    </row>
    <row r="15" spans="1:7" x14ac:dyDescent="0.15">
      <c r="A15" s="27"/>
      <c r="B15" s="15"/>
      <c r="C15" s="47"/>
      <c r="D15" s="49"/>
      <c r="E15" s="23"/>
      <c r="F15" s="50"/>
      <c r="G15" s="41"/>
    </row>
    <row r="16" spans="1:7" x14ac:dyDescent="0.15">
      <c r="A16" s="27" t="s">
        <v>10</v>
      </c>
      <c r="B16" s="15" t="s">
        <v>7</v>
      </c>
      <c r="C16" s="47">
        <v>4740</v>
      </c>
      <c r="D16" s="48">
        <v>4830</v>
      </c>
      <c r="E16" s="22">
        <f>IF(D16="","",C16/D16)</f>
        <v>0.98136645962732916</v>
      </c>
      <c r="F16" s="47">
        <v>4785</v>
      </c>
      <c r="G16" s="40">
        <f>IF(F16="","",C16/F16)</f>
        <v>0.99059561128526641</v>
      </c>
    </row>
    <row r="17" spans="1:7" x14ac:dyDescent="0.15">
      <c r="A17" s="27"/>
      <c r="B17" s="15"/>
      <c r="C17" s="47"/>
      <c r="D17" s="49"/>
      <c r="E17" s="23"/>
      <c r="F17" s="50"/>
      <c r="G17" s="41"/>
    </row>
    <row r="18" spans="1:7" x14ac:dyDescent="0.15">
      <c r="A18" s="27"/>
      <c r="B18" s="15" t="s">
        <v>8</v>
      </c>
      <c r="C18" s="47">
        <v>3187</v>
      </c>
      <c r="D18" s="48">
        <v>3665</v>
      </c>
      <c r="E18" s="22">
        <f>IF(D18="","",C18/D18)</f>
        <v>0.86957708049113236</v>
      </c>
      <c r="F18" s="47">
        <v>3548</v>
      </c>
      <c r="G18" s="40">
        <f>IF(F18="","",C18/F18)</f>
        <v>0.89825253664036075</v>
      </c>
    </row>
    <row r="19" spans="1:7" x14ac:dyDescent="0.15">
      <c r="A19" s="27"/>
      <c r="B19" s="15"/>
      <c r="C19" s="47"/>
      <c r="D19" s="49"/>
      <c r="E19" s="23"/>
      <c r="F19" s="50"/>
      <c r="G19" s="41"/>
    </row>
    <row r="20" spans="1:7" x14ac:dyDescent="0.15">
      <c r="A20" s="27" t="s">
        <v>11</v>
      </c>
      <c r="B20" s="15" t="s">
        <v>7</v>
      </c>
      <c r="C20" s="47">
        <v>3832</v>
      </c>
      <c r="D20" s="48">
        <v>3809</v>
      </c>
      <c r="E20" s="22">
        <f>IF(D20="","",C20/D20)</f>
        <v>1.0060383302704121</v>
      </c>
      <c r="F20" s="47">
        <v>3621</v>
      </c>
      <c r="G20" s="40">
        <f>IF(F20="","",C20/F20)</f>
        <v>1.0582711958022646</v>
      </c>
    </row>
    <row r="21" spans="1:7" x14ac:dyDescent="0.15">
      <c r="A21" s="27"/>
      <c r="B21" s="15"/>
      <c r="C21" s="47"/>
      <c r="D21" s="49"/>
      <c r="E21" s="23"/>
      <c r="F21" s="50"/>
      <c r="G21" s="41"/>
    </row>
    <row r="22" spans="1:7" x14ac:dyDescent="0.15">
      <c r="A22" s="27"/>
      <c r="B22" s="15" t="s">
        <v>8</v>
      </c>
      <c r="C22" s="47">
        <v>4289</v>
      </c>
      <c r="D22" s="48">
        <v>4458</v>
      </c>
      <c r="E22" s="22">
        <f>IF(D22="","",C22/D22)</f>
        <v>0.962090623598026</v>
      </c>
      <c r="F22" s="47">
        <v>4311</v>
      </c>
      <c r="G22" s="40">
        <f>IF(F22="","",C22/F22)</f>
        <v>0.99489677569009516</v>
      </c>
    </row>
    <row r="23" spans="1:7" x14ac:dyDescent="0.15">
      <c r="A23" s="27"/>
      <c r="B23" s="15"/>
      <c r="C23" s="47"/>
      <c r="D23" s="49"/>
      <c r="E23" s="23"/>
      <c r="F23" s="50"/>
      <c r="G23" s="41"/>
    </row>
    <row r="24" spans="1:7" x14ac:dyDescent="0.15">
      <c r="A24" s="27" t="s">
        <v>12</v>
      </c>
      <c r="B24" s="15" t="s">
        <v>7</v>
      </c>
      <c r="C24" s="47">
        <v>3620</v>
      </c>
      <c r="D24" s="48">
        <v>3820</v>
      </c>
      <c r="E24" s="22">
        <f>IF(D24="","",C24/D24)</f>
        <v>0.94764397905759157</v>
      </c>
      <c r="F24" s="47">
        <v>3380</v>
      </c>
      <c r="G24" s="40">
        <f>IF(F24="","",C24/F24)</f>
        <v>1.0710059171597632</v>
      </c>
    </row>
    <row r="25" spans="1:7" x14ac:dyDescent="0.15">
      <c r="A25" s="27"/>
      <c r="B25" s="15"/>
      <c r="C25" s="47"/>
      <c r="D25" s="49"/>
      <c r="E25" s="23"/>
      <c r="F25" s="50"/>
      <c r="G25" s="41"/>
    </row>
    <row r="26" spans="1:7" x14ac:dyDescent="0.15">
      <c r="A26" s="27"/>
      <c r="B26" s="15" t="s">
        <v>8</v>
      </c>
      <c r="C26" s="47">
        <v>2350</v>
      </c>
      <c r="D26" s="48">
        <v>2648</v>
      </c>
      <c r="E26" s="22">
        <f>IF(D26="","",C26/D26)</f>
        <v>0.88746223564954685</v>
      </c>
      <c r="F26" s="47">
        <v>2665</v>
      </c>
      <c r="G26" s="40">
        <f>IF(F26="","",C26/F26)</f>
        <v>0.88180112570356473</v>
      </c>
    </row>
    <row r="27" spans="1:7" x14ac:dyDescent="0.15">
      <c r="A27" s="27"/>
      <c r="B27" s="15"/>
      <c r="C27" s="47"/>
      <c r="D27" s="49"/>
      <c r="E27" s="23"/>
      <c r="F27" s="50"/>
      <c r="G27" s="41"/>
    </row>
    <row r="28" spans="1:7" x14ac:dyDescent="0.15">
      <c r="A28" s="27" t="s">
        <v>13</v>
      </c>
      <c r="B28" s="15" t="s">
        <v>7</v>
      </c>
      <c r="C28" s="47">
        <v>3016</v>
      </c>
      <c r="D28" s="48">
        <v>3755</v>
      </c>
      <c r="E28" s="22">
        <f>IF(D28="","",C28/D28)</f>
        <v>0.80319573901464714</v>
      </c>
      <c r="F28" s="47">
        <v>2860</v>
      </c>
      <c r="G28" s="40">
        <f>IF(F28="","",C28/F28)</f>
        <v>1.0545454545454545</v>
      </c>
    </row>
    <row r="29" spans="1:7" x14ac:dyDescent="0.15">
      <c r="A29" s="27"/>
      <c r="B29" s="15"/>
      <c r="C29" s="47"/>
      <c r="D29" s="49"/>
      <c r="E29" s="23"/>
      <c r="F29" s="50"/>
      <c r="G29" s="41"/>
    </row>
    <row r="30" spans="1:7" x14ac:dyDescent="0.15">
      <c r="A30" s="27"/>
      <c r="B30" s="15" t="s">
        <v>8</v>
      </c>
      <c r="C30" s="47">
        <v>742</v>
      </c>
      <c r="D30" s="48">
        <v>930</v>
      </c>
      <c r="E30" s="22">
        <f>IF(D30="","",C30/D30)</f>
        <v>0.7978494623655914</v>
      </c>
      <c r="F30" s="47">
        <v>869</v>
      </c>
      <c r="G30" s="40">
        <f>IF(F30="","",C30/F30)</f>
        <v>0.85385500575373996</v>
      </c>
    </row>
    <row r="31" spans="1:7" x14ac:dyDescent="0.15">
      <c r="A31" s="27"/>
      <c r="B31" s="15"/>
      <c r="C31" s="47"/>
      <c r="D31" s="49"/>
      <c r="E31" s="23"/>
      <c r="F31" s="50"/>
      <c r="G31" s="41"/>
    </row>
    <row r="32" spans="1:7" x14ac:dyDescent="0.15">
      <c r="A32" s="27" t="s">
        <v>14</v>
      </c>
      <c r="B32" s="15" t="s">
        <v>7</v>
      </c>
      <c r="C32" s="47">
        <v>180</v>
      </c>
      <c r="D32" s="48">
        <v>191</v>
      </c>
      <c r="E32" s="22">
        <f>IF(D32="","",C32/D32)</f>
        <v>0.94240837696335078</v>
      </c>
      <c r="F32" s="47">
        <v>188</v>
      </c>
      <c r="G32" s="40">
        <f>IF(F32="","",C32/F32)</f>
        <v>0.95744680851063835</v>
      </c>
    </row>
    <row r="33" spans="1:7" x14ac:dyDescent="0.15">
      <c r="A33" s="27"/>
      <c r="B33" s="15"/>
      <c r="C33" s="47"/>
      <c r="D33" s="49"/>
      <c r="E33" s="23"/>
      <c r="F33" s="50"/>
      <c r="G33" s="41"/>
    </row>
    <row r="34" spans="1:7" x14ac:dyDescent="0.15">
      <c r="A34" s="27"/>
      <c r="B34" s="15" t="s">
        <v>8</v>
      </c>
      <c r="C34" s="47">
        <v>371</v>
      </c>
      <c r="D34" s="48">
        <v>486</v>
      </c>
      <c r="E34" s="22">
        <f>IF(D34="","",C34/D34)</f>
        <v>0.76337448559670784</v>
      </c>
      <c r="F34" s="47">
        <v>415</v>
      </c>
      <c r="G34" s="40">
        <f>IF(F34="","",C34/F34)</f>
        <v>0.89397590361445778</v>
      </c>
    </row>
    <row r="35" spans="1:7" x14ac:dyDescent="0.15">
      <c r="A35" s="27"/>
      <c r="B35" s="15"/>
      <c r="C35" s="47"/>
      <c r="D35" s="49"/>
      <c r="E35" s="23"/>
      <c r="F35" s="50"/>
      <c r="G35" s="41"/>
    </row>
    <row r="36" spans="1:7" x14ac:dyDescent="0.15">
      <c r="A36" s="27" t="s">
        <v>15</v>
      </c>
      <c r="B36" s="15" t="s">
        <v>7</v>
      </c>
      <c r="C36" s="47">
        <v>1286</v>
      </c>
      <c r="D36" s="48">
        <v>1664</v>
      </c>
      <c r="E36" s="22">
        <f>IF(D36="","",C36/D36)</f>
        <v>0.77283653846153844</v>
      </c>
      <c r="F36" s="47">
        <v>1392</v>
      </c>
      <c r="G36" s="40">
        <f>IF(F36="","",C36/F36)</f>
        <v>0.92385057471264365</v>
      </c>
    </row>
    <row r="37" spans="1:7" x14ac:dyDescent="0.15">
      <c r="A37" s="27"/>
      <c r="B37" s="15"/>
      <c r="C37" s="47"/>
      <c r="D37" s="49"/>
      <c r="E37" s="23"/>
      <c r="F37" s="50"/>
      <c r="G37" s="41"/>
    </row>
    <row r="38" spans="1:7" x14ac:dyDescent="0.15">
      <c r="A38" s="27"/>
      <c r="B38" s="15" t="s">
        <v>8</v>
      </c>
      <c r="C38" s="47">
        <v>2108</v>
      </c>
      <c r="D38" s="48">
        <v>2472</v>
      </c>
      <c r="E38" s="22">
        <f>IF(D38="","",C38/D38)</f>
        <v>0.8527508090614887</v>
      </c>
      <c r="F38" s="47">
        <v>1958</v>
      </c>
      <c r="G38" s="40">
        <f>IF(F38="","",C38/F38)</f>
        <v>1.0766087844739529</v>
      </c>
    </row>
    <row r="39" spans="1:7" x14ac:dyDescent="0.15">
      <c r="A39" s="27"/>
      <c r="B39" s="15"/>
      <c r="C39" s="47"/>
      <c r="D39" s="49"/>
      <c r="E39" s="23"/>
      <c r="F39" s="50"/>
      <c r="G39" s="41"/>
    </row>
    <row r="40" spans="1:7" x14ac:dyDescent="0.15">
      <c r="A40" s="27" t="s">
        <v>16</v>
      </c>
      <c r="B40" s="15" t="s">
        <v>7</v>
      </c>
      <c r="C40" s="42">
        <f>SUMIF($B$8:$B$39,$B$40,C$8:C$39)</f>
        <v>17097</v>
      </c>
      <c r="D40" s="42">
        <f>SUMIF($B$8:$B$39,$B$40,D$8:D$39)</f>
        <v>18675</v>
      </c>
      <c r="E40" s="31">
        <f>IF(D40=0,"",C40/D40)</f>
        <v>0.91550200803212856</v>
      </c>
      <c r="F40" s="42">
        <f>SUMIF($B$8:$B$39,$B$40,F$8:F$39)</f>
        <v>16665</v>
      </c>
      <c r="G40" s="40">
        <f>IF(F40=0,"",C40/F40)</f>
        <v>1.0259225922592259</v>
      </c>
    </row>
    <row r="41" spans="1:7" x14ac:dyDescent="0.15">
      <c r="A41" s="27"/>
      <c r="B41" s="15"/>
      <c r="C41" s="46"/>
      <c r="D41" s="46"/>
      <c r="E41" s="38"/>
      <c r="F41" s="46"/>
      <c r="G41" s="41"/>
    </row>
    <row r="42" spans="1:7" x14ac:dyDescent="0.15">
      <c r="A42" s="27"/>
      <c r="B42" s="15" t="s">
        <v>8</v>
      </c>
      <c r="C42" s="42">
        <f>SUMIF($B$8:$B$39,$B$42,C$8:C$39)</f>
        <v>14859</v>
      </c>
      <c r="D42" s="42">
        <f>SUMIF($B$8:$B$39,$B$42,D$8:D$39)</f>
        <v>16582</v>
      </c>
      <c r="E42" s="31">
        <f>IF(D42=0,"",C42/D42)</f>
        <v>0.896092148112411</v>
      </c>
      <c r="F42" s="42">
        <f>SUMIF($B$8:$B$39,$B$42,F$8:F$39)</f>
        <v>15669</v>
      </c>
      <c r="G42" s="44">
        <f>IF(F42=0,"",C42/F42)</f>
        <v>0.94830557151062611</v>
      </c>
    </row>
    <row r="43" spans="1:7" ht="14.25" thickBot="1" x14ac:dyDescent="0.2">
      <c r="A43" s="37"/>
      <c r="B43" s="28"/>
      <c r="C43" s="43"/>
      <c r="D43" s="43"/>
      <c r="E43" s="32"/>
      <c r="F43" s="43"/>
      <c r="G43" s="45"/>
    </row>
    <row r="45" spans="1:7" x14ac:dyDescent="0.15">
      <c r="B45" s="3" t="s">
        <v>17</v>
      </c>
    </row>
  </sheetData>
  <mergeCells count="125"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G8:G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2021-02-22T05:08:26Z</dcterms:modified>
</cp:coreProperties>
</file>