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09_統計データ\月次統計\"/>
    </mc:Choice>
  </mc:AlternateContent>
  <xr:revisionPtr revIDLastSave="0" documentId="13_ncr:1_{E2F02F32-B94F-4526-A88B-8A811D95BECE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5" l="1"/>
  <c r="G42" i="15" s="1"/>
  <c r="D42" i="15"/>
  <c r="E42" i="15" s="1"/>
  <c r="C42" i="15"/>
  <c r="F40" i="15"/>
  <c r="G40" i="15" s="1"/>
  <c r="D40" i="15"/>
  <c r="E40" i="15" s="1"/>
  <c r="C40" i="15"/>
  <c r="G38" i="15"/>
  <c r="E38" i="15"/>
  <c r="G36" i="15"/>
  <c r="E36" i="15"/>
  <c r="G34" i="15"/>
  <c r="E34" i="15"/>
  <c r="G32" i="15"/>
  <c r="E32" i="15"/>
  <c r="G30" i="15"/>
  <c r="E30" i="15"/>
  <c r="G28" i="15"/>
  <c r="E28" i="15"/>
  <c r="G26" i="15"/>
  <c r="E26" i="15"/>
  <c r="G24" i="15"/>
  <c r="E24" i="15"/>
  <c r="G22" i="15"/>
  <c r="E22" i="15"/>
  <c r="G20" i="15"/>
  <c r="E20" i="15"/>
  <c r="G18" i="15"/>
  <c r="E18" i="15"/>
  <c r="G16" i="15"/>
  <c r="E16" i="15"/>
  <c r="G14" i="15"/>
  <c r="E14" i="15"/>
  <c r="G12" i="15"/>
  <c r="E12" i="15"/>
  <c r="G10" i="15"/>
  <c r="E10" i="15"/>
  <c r="G8" i="15"/>
  <c r="E8" i="15"/>
  <c r="F42" i="14"/>
  <c r="G42" i="14" s="1"/>
  <c r="D42" i="14"/>
  <c r="E42" i="14" s="1"/>
  <c r="C42" i="14"/>
  <c r="F40" i="14"/>
  <c r="G40" i="14" s="1"/>
  <c r="E40" i="14"/>
  <c r="D40" i="14"/>
  <c r="C40" i="14"/>
  <c r="G38" i="14"/>
  <c r="E38" i="14"/>
  <c r="G36" i="14"/>
  <c r="E36" i="14"/>
  <c r="G34" i="14"/>
  <c r="E34" i="14"/>
  <c r="G32" i="14"/>
  <c r="E32" i="14"/>
  <c r="G30" i="14"/>
  <c r="E30" i="14"/>
  <c r="G28" i="14"/>
  <c r="E28" i="14"/>
  <c r="G26" i="14"/>
  <c r="E26" i="14"/>
  <c r="G24" i="14"/>
  <c r="E24" i="14"/>
  <c r="G22" i="14"/>
  <c r="E22" i="14"/>
  <c r="G20" i="14"/>
  <c r="E20" i="14"/>
  <c r="G18" i="14"/>
  <c r="E18" i="14"/>
  <c r="G16" i="14"/>
  <c r="E16" i="14"/>
  <c r="G14" i="14"/>
  <c r="E14" i="14"/>
  <c r="G12" i="14"/>
  <c r="E12" i="14"/>
  <c r="G10" i="14"/>
  <c r="E10" i="14"/>
  <c r="G8" i="14"/>
  <c r="E8" i="14"/>
  <c r="F42" i="13"/>
  <c r="G42" i="13" s="1"/>
  <c r="D42" i="13"/>
  <c r="E42" i="13" s="1"/>
  <c r="C42" i="13"/>
  <c r="F40" i="13"/>
  <c r="G40" i="13" s="1"/>
  <c r="E40" i="13"/>
  <c r="D40" i="13"/>
  <c r="C40" i="13"/>
  <c r="G38" i="13"/>
  <c r="E38" i="13"/>
  <c r="G36" i="13"/>
  <c r="E36" i="13"/>
  <c r="G34" i="13"/>
  <c r="E34" i="13"/>
  <c r="G32" i="13"/>
  <c r="E32" i="13"/>
  <c r="G30" i="13"/>
  <c r="E30" i="13"/>
  <c r="G28" i="13"/>
  <c r="E28" i="13"/>
  <c r="G26" i="13"/>
  <c r="E26" i="13"/>
  <c r="G24" i="13"/>
  <c r="E24" i="13"/>
  <c r="G22" i="13"/>
  <c r="E22" i="13"/>
  <c r="G20" i="13"/>
  <c r="E20" i="13"/>
  <c r="G18" i="13"/>
  <c r="E18" i="13"/>
  <c r="G16" i="13"/>
  <c r="E16" i="13"/>
  <c r="G14" i="13"/>
  <c r="E14" i="13"/>
  <c r="G12" i="13"/>
  <c r="E12" i="13"/>
  <c r="G10" i="13"/>
  <c r="E10" i="13"/>
  <c r="G8" i="13"/>
  <c r="E8" i="13"/>
  <c r="F42" i="12" l="1"/>
  <c r="G42" i="12" s="1"/>
  <c r="D42" i="12"/>
  <c r="E42" i="12" s="1"/>
  <c r="C42" i="12"/>
  <c r="F40" i="12"/>
  <c r="D40" i="12"/>
  <c r="E40" i="12" s="1"/>
  <c r="C40" i="12"/>
  <c r="G40" i="12" s="1"/>
  <c r="G38" i="12"/>
  <c r="E38" i="12"/>
  <c r="G36" i="12"/>
  <c r="E36" i="12"/>
  <c r="G34" i="12"/>
  <c r="E34" i="12"/>
  <c r="G32" i="12"/>
  <c r="E32" i="12"/>
  <c r="G30" i="12"/>
  <c r="E30" i="12"/>
  <c r="G28" i="12"/>
  <c r="E28" i="12"/>
  <c r="G26" i="12"/>
  <c r="E26" i="12"/>
  <c r="G24" i="12"/>
  <c r="E24" i="12"/>
  <c r="G22" i="12"/>
  <c r="E22" i="12"/>
  <c r="G20" i="12"/>
  <c r="E20" i="12"/>
  <c r="G18" i="12"/>
  <c r="E18" i="12"/>
  <c r="G16" i="12"/>
  <c r="E16" i="12"/>
  <c r="G14" i="12"/>
  <c r="E14" i="12"/>
  <c r="G12" i="12"/>
  <c r="E12" i="12"/>
  <c r="G10" i="12"/>
  <c r="E10" i="12"/>
  <c r="G8" i="12"/>
  <c r="E8" i="12"/>
  <c r="F42" i="11"/>
  <c r="G42" i="11" s="1"/>
  <c r="D42" i="11"/>
  <c r="E42" i="11" s="1"/>
  <c r="C42" i="11"/>
  <c r="F40" i="11"/>
  <c r="G40" i="11" s="1"/>
  <c r="E40" i="11"/>
  <c r="D40" i="11"/>
  <c r="C40" i="11"/>
  <c r="G38" i="11"/>
  <c r="E38" i="11"/>
  <c r="G36" i="11"/>
  <c r="E36" i="11"/>
  <c r="G34" i="11"/>
  <c r="E34" i="11"/>
  <c r="G32" i="11"/>
  <c r="E32" i="11"/>
  <c r="G30" i="11"/>
  <c r="E30" i="11"/>
  <c r="G28" i="11"/>
  <c r="E28" i="11"/>
  <c r="G26" i="11"/>
  <c r="E26" i="11"/>
  <c r="G24" i="11"/>
  <c r="E24" i="11"/>
  <c r="G22" i="11"/>
  <c r="E22" i="11"/>
  <c r="G20" i="11"/>
  <c r="E20" i="11"/>
  <c r="G18" i="11"/>
  <c r="E18" i="11"/>
  <c r="G16" i="11"/>
  <c r="E16" i="11"/>
  <c r="G14" i="11"/>
  <c r="E14" i="11"/>
  <c r="G12" i="11"/>
  <c r="E12" i="11"/>
  <c r="G10" i="11"/>
  <c r="E10" i="11"/>
  <c r="G8" i="11"/>
  <c r="E8" i="11"/>
  <c r="F42" i="10"/>
  <c r="G42" i="10" s="1"/>
  <c r="D42" i="10"/>
  <c r="E42" i="10" s="1"/>
  <c r="C42" i="10"/>
  <c r="F40" i="10"/>
  <c r="D40" i="10"/>
  <c r="E40" i="10" s="1"/>
  <c r="C40" i="10"/>
  <c r="G40" i="10" s="1"/>
  <c r="G38" i="10"/>
  <c r="E38" i="10"/>
  <c r="G36" i="10"/>
  <c r="E36" i="10"/>
  <c r="G34" i="10"/>
  <c r="E34" i="10"/>
  <c r="G32" i="10"/>
  <c r="E32" i="10"/>
  <c r="G30" i="10"/>
  <c r="E30" i="10"/>
  <c r="G28" i="10"/>
  <c r="E28" i="10"/>
  <c r="G26" i="10"/>
  <c r="E26" i="10"/>
  <c r="G24" i="10"/>
  <c r="E24" i="10"/>
  <c r="G22" i="10"/>
  <c r="E22" i="10"/>
  <c r="G20" i="10"/>
  <c r="E20" i="10"/>
  <c r="G18" i="10"/>
  <c r="E18" i="10"/>
  <c r="G16" i="10"/>
  <c r="E16" i="10"/>
  <c r="G14" i="10"/>
  <c r="E14" i="10"/>
  <c r="G12" i="10"/>
  <c r="E12" i="10"/>
  <c r="G10" i="10"/>
  <c r="E10" i="10"/>
  <c r="G8" i="10"/>
  <c r="E8" i="10"/>
  <c r="F42" i="9"/>
  <c r="G42" i="9" s="1"/>
  <c r="D42" i="9"/>
  <c r="E42" i="9" s="1"/>
  <c r="C42" i="9"/>
  <c r="F40" i="9"/>
  <c r="G40" i="9" s="1"/>
  <c r="E40" i="9"/>
  <c r="D40" i="9"/>
  <c r="C40" i="9"/>
  <c r="G38" i="9"/>
  <c r="E38" i="9"/>
  <c r="G36" i="9"/>
  <c r="E36" i="9"/>
  <c r="G34" i="9"/>
  <c r="E34" i="9"/>
  <c r="G32" i="9"/>
  <c r="E32" i="9"/>
  <c r="G30" i="9"/>
  <c r="E30" i="9"/>
  <c r="G28" i="9"/>
  <c r="E28" i="9"/>
  <c r="G26" i="9"/>
  <c r="E26" i="9"/>
  <c r="G24" i="9"/>
  <c r="E24" i="9"/>
  <c r="G22" i="9"/>
  <c r="E22" i="9"/>
  <c r="G20" i="9"/>
  <c r="E20" i="9"/>
  <c r="G18" i="9"/>
  <c r="E18" i="9"/>
  <c r="G16" i="9"/>
  <c r="E16" i="9"/>
  <c r="G14" i="9"/>
  <c r="E14" i="9"/>
  <c r="G12" i="9"/>
  <c r="E12" i="9"/>
  <c r="G10" i="9"/>
  <c r="E10" i="9"/>
  <c r="G8" i="9"/>
  <c r="E8" i="9"/>
  <c r="F42" i="8"/>
  <c r="D42" i="8"/>
  <c r="C42" i="8"/>
  <c r="E42" i="8" s="1"/>
  <c r="F40" i="8"/>
  <c r="G40" i="8" s="1"/>
  <c r="D40" i="8"/>
  <c r="E40" i="8" s="1"/>
  <c r="C40" i="8"/>
  <c r="G38" i="8"/>
  <c r="E38" i="8"/>
  <c r="G36" i="8"/>
  <c r="E36" i="8"/>
  <c r="G34" i="8"/>
  <c r="E34" i="8"/>
  <c r="G32" i="8"/>
  <c r="E32" i="8"/>
  <c r="G30" i="8"/>
  <c r="E30" i="8"/>
  <c r="G28" i="8"/>
  <c r="E28" i="8"/>
  <c r="G26" i="8"/>
  <c r="E26" i="8"/>
  <c r="G24" i="8"/>
  <c r="E24" i="8"/>
  <c r="G22" i="8"/>
  <c r="E22" i="8"/>
  <c r="G20" i="8"/>
  <c r="E20" i="8"/>
  <c r="G18" i="8"/>
  <c r="E18" i="8"/>
  <c r="G16" i="8"/>
  <c r="E16" i="8"/>
  <c r="G14" i="8"/>
  <c r="E14" i="8"/>
  <c r="G12" i="8"/>
  <c r="E12" i="8"/>
  <c r="G10" i="8"/>
  <c r="E10" i="8"/>
  <c r="G8" i="8"/>
  <c r="E8" i="8"/>
  <c r="F42" i="4"/>
  <c r="G42" i="4" s="1"/>
  <c r="D42" i="4"/>
  <c r="E42" i="4" s="1"/>
  <c r="C42" i="4"/>
  <c r="F40" i="4"/>
  <c r="G40" i="4" s="1"/>
  <c r="E40" i="4"/>
  <c r="D40" i="4"/>
  <c r="C40" i="4"/>
  <c r="G38" i="4"/>
  <c r="E38" i="4"/>
  <c r="G36" i="4"/>
  <c r="E36" i="4"/>
  <c r="G34" i="4"/>
  <c r="E34" i="4"/>
  <c r="G32" i="4"/>
  <c r="E32" i="4"/>
  <c r="G30" i="4"/>
  <c r="E30" i="4"/>
  <c r="G28" i="4"/>
  <c r="E28" i="4"/>
  <c r="G26" i="4"/>
  <c r="E26" i="4"/>
  <c r="G24" i="4"/>
  <c r="E24" i="4"/>
  <c r="G22" i="4"/>
  <c r="E22" i="4"/>
  <c r="G20" i="4"/>
  <c r="E20" i="4"/>
  <c r="G18" i="4"/>
  <c r="E18" i="4"/>
  <c r="G16" i="4"/>
  <c r="E16" i="4"/>
  <c r="G14" i="4"/>
  <c r="E14" i="4"/>
  <c r="G12" i="4"/>
  <c r="E12" i="4"/>
  <c r="G10" i="4"/>
  <c r="E10" i="4"/>
  <c r="G8" i="4"/>
  <c r="E8" i="4"/>
  <c r="F42" i="5"/>
  <c r="G42" i="5" s="1"/>
  <c r="D42" i="5"/>
  <c r="E42" i="5" s="1"/>
  <c r="C42" i="5"/>
  <c r="F40" i="5"/>
  <c r="G40" i="5" s="1"/>
  <c r="E40" i="5"/>
  <c r="D40" i="5"/>
  <c r="C40" i="5"/>
  <c r="G38" i="5"/>
  <c r="E38" i="5"/>
  <c r="G36" i="5"/>
  <c r="E36" i="5"/>
  <c r="G34" i="5"/>
  <c r="E34" i="5"/>
  <c r="G32" i="5"/>
  <c r="E32" i="5"/>
  <c r="G30" i="5"/>
  <c r="E30" i="5"/>
  <c r="G28" i="5"/>
  <c r="E28" i="5"/>
  <c r="G26" i="5"/>
  <c r="E26" i="5"/>
  <c r="G24" i="5"/>
  <c r="E24" i="5"/>
  <c r="G22" i="5"/>
  <c r="E22" i="5"/>
  <c r="G20" i="5"/>
  <c r="E20" i="5"/>
  <c r="G18" i="5"/>
  <c r="E18" i="5"/>
  <c r="G16" i="5"/>
  <c r="E16" i="5"/>
  <c r="G14" i="5"/>
  <c r="E14" i="5"/>
  <c r="G12" i="5"/>
  <c r="E12" i="5"/>
  <c r="G10" i="5"/>
  <c r="E10" i="5"/>
  <c r="G8" i="5"/>
  <c r="E8" i="5"/>
  <c r="F42" i="6"/>
  <c r="G42" i="6" s="1"/>
  <c r="D42" i="6"/>
  <c r="E42" i="6" s="1"/>
  <c r="C42" i="6"/>
  <c r="F40" i="6"/>
  <c r="G40" i="6" s="1"/>
  <c r="E40" i="6"/>
  <c r="D40" i="6"/>
  <c r="C40" i="6"/>
  <c r="G38" i="6"/>
  <c r="E38" i="6"/>
  <c r="G36" i="6"/>
  <c r="E36" i="6"/>
  <c r="G34" i="6"/>
  <c r="E34" i="6"/>
  <c r="G32" i="6"/>
  <c r="E32" i="6"/>
  <c r="G30" i="6"/>
  <c r="E30" i="6"/>
  <c r="G28" i="6"/>
  <c r="E28" i="6"/>
  <c r="G26" i="6"/>
  <c r="E26" i="6"/>
  <c r="G24" i="6"/>
  <c r="E24" i="6"/>
  <c r="G22" i="6"/>
  <c r="E22" i="6"/>
  <c r="G20" i="6"/>
  <c r="E20" i="6"/>
  <c r="G18" i="6"/>
  <c r="E18" i="6"/>
  <c r="G16" i="6"/>
  <c r="E16" i="6"/>
  <c r="G14" i="6"/>
  <c r="E14" i="6"/>
  <c r="G12" i="6"/>
  <c r="E12" i="6"/>
  <c r="G10" i="6"/>
  <c r="E10" i="6"/>
  <c r="G8" i="6"/>
  <c r="E8" i="6"/>
  <c r="F42" i="7"/>
  <c r="G42" i="7" s="1"/>
  <c r="D42" i="7"/>
  <c r="E42" i="7" s="1"/>
  <c r="C42" i="7"/>
  <c r="F40" i="7"/>
  <c r="G40" i="7" s="1"/>
  <c r="E40" i="7"/>
  <c r="D40" i="7"/>
  <c r="C40" i="7"/>
  <c r="G38" i="7"/>
  <c r="E38" i="7"/>
  <c r="G36" i="7"/>
  <c r="E36" i="7"/>
  <c r="G34" i="7"/>
  <c r="E34" i="7"/>
  <c r="G32" i="7"/>
  <c r="E32" i="7"/>
  <c r="G30" i="7"/>
  <c r="E30" i="7"/>
  <c r="G28" i="7"/>
  <c r="E28" i="7"/>
  <c r="G26" i="7"/>
  <c r="E26" i="7"/>
  <c r="G24" i="7"/>
  <c r="E24" i="7"/>
  <c r="G22" i="7"/>
  <c r="E22" i="7"/>
  <c r="G20" i="7"/>
  <c r="E20" i="7"/>
  <c r="G18" i="7"/>
  <c r="E18" i="7"/>
  <c r="G16" i="7"/>
  <c r="E16" i="7"/>
  <c r="G14" i="7"/>
  <c r="E14" i="7"/>
  <c r="G12" i="7"/>
  <c r="E12" i="7"/>
  <c r="G10" i="7"/>
  <c r="E10" i="7"/>
  <c r="G8" i="7"/>
  <c r="E8" i="7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8" i="16"/>
  <c r="G42" i="8" l="1"/>
  <c r="C40" i="16"/>
  <c r="E36" i="16"/>
  <c r="E20" i="16"/>
  <c r="E28" i="16"/>
  <c r="D42" i="16"/>
  <c r="C42" i="16"/>
  <c r="D40" i="16"/>
  <c r="E12" i="16"/>
  <c r="E8" i="16"/>
  <c r="E26" i="16"/>
  <c r="E34" i="16"/>
  <c r="E18" i="16"/>
  <c r="E10" i="16"/>
  <c r="E38" i="16"/>
  <c r="E30" i="16"/>
  <c r="E22" i="16"/>
  <c r="E14" i="16"/>
  <c r="E16" i="16"/>
  <c r="E24" i="16"/>
  <c r="E32" i="16"/>
  <c r="E40" i="16" l="1"/>
  <c r="E42" i="16"/>
</calcChain>
</file>

<file path=xl/sharedStrings.xml><?xml version="1.0" encoding="utf-8"?>
<sst xmlns="http://schemas.openxmlformats.org/spreadsheetml/2006/main" count="494" uniqueCount="46">
  <si>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</si>
  <si>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</si>
  <si>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</si>
  <si>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</si>
  <si>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</si>
  <si>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</si>
  <si>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</si>
  <si>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</si>
  <si>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</si>
  <si>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</si>
  <si>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</si>
  <si>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</si>
  <si>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</si>
  <si>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</si>
  <si>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</si>
  <si>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</si>
  <si>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</si>
  <si>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</si>
  <si>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窒素　生産・販売状況（地区別）</t>
    <rPh sb="0" eb="2">
      <t>チッソ</t>
    </rPh>
    <phoneticPr fontId="6"/>
  </si>
  <si>
    <t>窒素　生産・販売状況（地区別）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</si>
  <si>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</si>
  <si>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</si>
  <si>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</si>
  <si>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</si>
  <si>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</si>
  <si>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</si>
  <si>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</si>
  <si>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</si>
  <si>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</si>
  <si>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</si>
  <si>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</si>
  <si>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</si>
  <si>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(2022年)</t>
    <phoneticPr fontId="6"/>
  </si>
  <si>
    <t>(2022年　1月)</t>
  </si>
  <si>
    <t>(2022年　2月)</t>
  </si>
  <si>
    <t>(2022年　3月)</t>
  </si>
  <si>
    <t>(2022年　4月)</t>
  </si>
  <si>
    <t>(2022年　5月)</t>
  </si>
  <si>
    <t>(2022年　6月)</t>
  </si>
  <si>
    <t>(2022年　7月)</t>
  </si>
  <si>
    <t>(2022年　8月)</t>
  </si>
  <si>
    <t>(2022年　9月)</t>
  </si>
  <si>
    <t>(2022年　10月)</t>
  </si>
  <si>
    <t>(2022年　11月)</t>
  </si>
  <si>
    <t>(2022年　12月)</t>
  </si>
  <si>
    <t>2022年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</si>
</sst>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7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4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</cellStyleXfs>
  <cellXfs count="51">
    <xf numFmtId="38" fontId="2" fillId="0" borderId="0" xfId="0" applyFont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176" fontId="4" fillId="0" borderId="20" xfId="2" applyNumberFormat="1" applyFont="1" applyBorder="1">
      <alignment vertical="center"/>
    </xf>
    <xf numFmtId="0" fontId="3" fillId="0" borderId="17" xfId="2" applyBorder="1">
      <alignment vertical="center"/>
    </xf>
    <xf numFmtId="177" fontId="1" fillId="0" borderId="5" xfId="3" applyNumberFormat="1" applyFont="1" applyBorder="1" applyProtection="1">
      <alignment vertical="center"/>
      <protection locked="0"/>
    </xf>
    <xf numFmtId="177" fontId="2" fillId="0" borderId="8" xfId="3" applyNumberFormat="1" applyBorder="1" applyAlignment="1">
      <alignment horizontal="right" vertical="center"/>
    </xf>
    <xf numFmtId="177" fontId="2" fillId="0" borderId="7" xfId="3" applyNumberFormat="1" applyBorder="1" applyAlignment="1">
      <alignment horizontal="right" vertical="center"/>
    </xf>
    <xf numFmtId="0" fontId="1" fillId="0" borderId="5" xfId="3" applyNumberFormat="1" applyFont="1" applyBorder="1" applyProtection="1">
      <alignment vertical="center"/>
      <protection locked="0"/>
    </xf>
    <xf numFmtId="176" fontId="4" fillId="0" borderId="17" xfId="2" applyNumberFormat="1" applyFont="1" applyBorder="1">
      <alignment vertical="center"/>
    </xf>
    <xf numFmtId="0" fontId="1" fillId="0" borderId="7" xfId="3" applyNumberFormat="1" applyFont="1" applyBorder="1" applyProtection="1">
      <alignment vertical="center"/>
      <protection locked="0"/>
    </xf>
    <xf numFmtId="177" fontId="4" fillId="0" borderId="15" xfId="2" applyNumberFormat="1" applyFont="1" applyBorder="1">
      <alignment vertical="center"/>
    </xf>
    <xf numFmtId="0" fontId="3" fillId="0" borderId="12" xfId="2" applyBorder="1">
      <alignment vertical="center"/>
    </xf>
    <xf numFmtId="176" fontId="4" fillId="0" borderId="14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7" fontId="4" fillId="0" borderId="18" xfId="2" applyNumberFormat="1" applyFont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workbookViewId="0"/>
  </sheetViews>
  <sheetFormatPr defaultColWidth="9"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18</v>
      </c>
      <c r="D1" s="28"/>
      <c r="E1" s="28"/>
    </row>
    <row r="2" spans="1:7" x14ac:dyDescent="0.15">
      <c r="C2" s="2"/>
      <c r="D2" s="3" t="s">
        <v>32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45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f>SUM('1月:12月'!C8)</f>
        <v>32519</v>
      </c>
      <c r="D8" s="19">
        <f>SUM('1月:12月'!D8)</f>
        <v>32202</v>
      </c>
      <c r="E8" s="23">
        <f>IF(D8="","",C8/D8)</f>
        <v>1.0098441090615489</v>
      </c>
      <c r="F8" s="25"/>
      <c r="G8" s="5"/>
    </row>
    <row r="9" spans="1:7" x14ac:dyDescent="0.15">
      <c r="A9" s="17"/>
      <c r="B9" s="7"/>
      <c r="C9" s="20"/>
      <c r="D9" s="20"/>
      <c r="E9" s="24"/>
      <c r="F9" s="26"/>
      <c r="G9" s="37"/>
    </row>
    <row r="10" spans="1:7" x14ac:dyDescent="0.15">
      <c r="A10" s="17"/>
      <c r="B10" s="7" t="s">
        <v>8</v>
      </c>
      <c r="C10" s="19">
        <f>SUM('1月:12月'!C10)</f>
        <v>47949</v>
      </c>
      <c r="D10" s="19">
        <f>SUM('1月:12月'!D10)</f>
        <v>48414</v>
      </c>
      <c r="E10" s="23">
        <f>IF(D10="","",C10/D10)</f>
        <v>0.99039534019085385</v>
      </c>
      <c r="F10" s="25"/>
      <c r="G10" s="5"/>
    </row>
    <row r="11" spans="1:7" x14ac:dyDescent="0.15">
      <c r="A11" s="17"/>
      <c r="B11" s="7"/>
      <c r="C11" s="20"/>
      <c r="D11" s="20"/>
      <c r="E11" s="24"/>
      <c r="F11" s="26"/>
      <c r="G11" s="6"/>
    </row>
    <row r="12" spans="1:7" x14ac:dyDescent="0.15">
      <c r="A12" s="17" t="s">
        <v>9</v>
      </c>
      <c r="B12" s="7" t="s">
        <v>7</v>
      </c>
      <c r="C12" s="19">
        <f>SUM('1月:12月'!C12)</f>
        <v>147366</v>
      </c>
      <c r="D12" s="19">
        <f>SUM('1月:12月'!D12)</f>
        <v>141273</v>
      </c>
      <c r="E12" s="23">
        <f>IF(D12="","",C12/D12)</f>
        <v>1.0431292603682232</v>
      </c>
      <c r="F12" s="25"/>
      <c r="G12" s="5"/>
    </row>
    <row r="13" spans="1:7" x14ac:dyDescent="0.15">
      <c r="A13" s="17"/>
      <c r="B13" s="7"/>
      <c r="C13" s="20"/>
      <c r="D13" s="20"/>
      <c r="E13" s="24"/>
      <c r="F13" s="26"/>
      <c r="G13" s="6"/>
    </row>
    <row r="14" spans="1:7" x14ac:dyDescent="0.15">
      <c r="A14" s="17"/>
      <c r="B14" s="7" t="s">
        <v>8</v>
      </c>
      <c r="C14" s="19">
        <f>SUM('1月:12月'!C14)</f>
        <v>222267</v>
      </c>
      <c r="D14" s="19">
        <f>SUM('1月:12月'!D14)</f>
        <v>219353</v>
      </c>
      <c r="E14" s="23">
        <f>IF(D14="","",C14/D14)</f>
        <v>1.0132845231202674</v>
      </c>
      <c r="F14" s="25"/>
      <c r="G14" s="5"/>
    </row>
    <row r="15" spans="1:7" x14ac:dyDescent="0.15">
      <c r="A15" s="17"/>
      <c r="B15" s="7"/>
      <c r="C15" s="20"/>
      <c r="D15" s="20"/>
      <c r="E15" s="24"/>
      <c r="F15" s="26"/>
      <c r="G15" s="6"/>
    </row>
    <row r="16" spans="1:7" x14ac:dyDescent="0.15">
      <c r="A16" s="17" t="s">
        <v>10</v>
      </c>
      <c r="B16" s="7" t="s">
        <v>7</v>
      </c>
      <c r="C16" s="19">
        <f>SUM('1月:12月'!C16)</f>
        <v>1589885</v>
      </c>
      <c r="D16" s="19">
        <f>SUM('1月:12月'!D16)</f>
        <v>1613604</v>
      </c>
      <c r="E16" s="23">
        <f>IF(D16="","",C16/D16)</f>
        <v>0.98530060659244767</v>
      </c>
      <c r="F16" s="25"/>
      <c r="G16" s="5"/>
    </row>
    <row r="17" spans="1:7" x14ac:dyDescent="0.15">
      <c r="A17" s="17"/>
      <c r="B17" s="7"/>
      <c r="C17" s="20"/>
      <c r="D17" s="20"/>
      <c r="E17" s="24"/>
      <c r="F17" s="26"/>
      <c r="G17" s="6"/>
    </row>
    <row r="18" spans="1:7" x14ac:dyDescent="0.15">
      <c r="A18" s="17"/>
      <c r="B18" s="7" t="s">
        <v>8</v>
      </c>
      <c r="C18" s="19">
        <f>SUM('1月:12月'!C18)</f>
        <v>1514963</v>
      </c>
      <c r="D18" s="19">
        <f>SUM('1月:12月'!D18)</f>
        <v>1543940</v>
      </c>
      <c r="E18" s="23">
        <f>IF(D18="","",C18/D18)</f>
        <v>0.98123178361853436</v>
      </c>
      <c r="F18" s="25"/>
      <c r="G18" s="5"/>
    </row>
    <row r="19" spans="1:7" x14ac:dyDescent="0.15">
      <c r="A19" s="17"/>
      <c r="B19" s="7"/>
      <c r="C19" s="20"/>
      <c r="D19" s="20"/>
      <c r="E19" s="24"/>
      <c r="F19" s="26"/>
      <c r="G19" s="6"/>
    </row>
    <row r="20" spans="1:7" x14ac:dyDescent="0.15">
      <c r="A20" s="17" t="s">
        <v>11</v>
      </c>
      <c r="B20" s="7" t="s">
        <v>7</v>
      </c>
      <c r="C20" s="19">
        <f>SUM('1月:12月'!C20)</f>
        <v>486677</v>
      </c>
      <c r="D20" s="19">
        <f>SUM('1月:12月'!D20)</f>
        <v>502480</v>
      </c>
      <c r="E20" s="23">
        <f>IF(D20="","",C20/D20)</f>
        <v>0.96854999203948411</v>
      </c>
      <c r="F20" s="25"/>
      <c r="G20" s="5"/>
    </row>
    <row r="21" spans="1:7" x14ac:dyDescent="0.15">
      <c r="A21" s="17"/>
      <c r="B21" s="7"/>
      <c r="C21" s="20"/>
      <c r="D21" s="20"/>
      <c r="E21" s="24"/>
      <c r="F21" s="26"/>
      <c r="G21" s="6"/>
    </row>
    <row r="22" spans="1:7" x14ac:dyDescent="0.15">
      <c r="A22" s="17"/>
      <c r="B22" s="7" t="s">
        <v>8</v>
      </c>
      <c r="C22" s="19">
        <f>SUM('1月:12月'!C22)</f>
        <v>808355</v>
      </c>
      <c r="D22" s="19">
        <f>SUM('1月:12月'!D22)</f>
        <v>817405</v>
      </c>
      <c r="E22" s="23">
        <f>IF(D22="","",C22/D22)</f>
        <v>0.98892837699793856</v>
      </c>
      <c r="F22" s="25"/>
      <c r="G22" s="5"/>
    </row>
    <row r="23" spans="1:7" x14ac:dyDescent="0.15">
      <c r="A23" s="17"/>
      <c r="B23" s="7"/>
      <c r="C23" s="20"/>
      <c r="D23" s="20"/>
      <c r="E23" s="24"/>
      <c r="F23" s="26"/>
      <c r="G23" s="6"/>
    </row>
    <row r="24" spans="1:7" x14ac:dyDescent="0.15">
      <c r="A24" s="17" t="s">
        <v>12</v>
      </c>
      <c r="B24" s="7" t="s">
        <v>7</v>
      </c>
      <c r="C24" s="19">
        <f>SUM('1月:12月'!C24)</f>
        <v>499765</v>
      </c>
      <c r="D24" s="19">
        <f>SUM('1月:12月'!D24)</f>
        <v>528870</v>
      </c>
      <c r="E24" s="23">
        <f>IF(D24="","",C24/D24)</f>
        <v>0.94496757237128215</v>
      </c>
      <c r="F24" s="25"/>
      <c r="G24" s="5"/>
    </row>
    <row r="25" spans="1:7" x14ac:dyDescent="0.15">
      <c r="A25" s="17"/>
      <c r="B25" s="7"/>
      <c r="C25" s="20"/>
      <c r="D25" s="20"/>
      <c r="E25" s="24"/>
      <c r="F25" s="26"/>
      <c r="G25" s="6"/>
    </row>
    <row r="26" spans="1:7" x14ac:dyDescent="0.15">
      <c r="A26" s="17"/>
      <c r="B26" s="7" t="s">
        <v>8</v>
      </c>
      <c r="C26" s="19">
        <f>SUM('1月:12月'!C26)</f>
        <v>611413</v>
      </c>
      <c r="D26" s="19">
        <f>SUM('1月:12月'!D26)</f>
        <v>654535</v>
      </c>
      <c r="E26" s="23">
        <f>IF(D26="","",C26/D26)</f>
        <v>0.93411811438654924</v>
      </c>
      <c r="F26" s="25"/>
      <c r="G26" s="5"/>
    </row>
    <row r="27" spans="1:7" x14ac:dyDescent="0.15">
      <c r="A27" s="17"/>
      <c r="B27" s="7"/>
      <c r="C27" s="20"/>
      <c r="D27" s="20"/>
      <c r="E27" s="24"/>
      <c r="F27" s="26"/>
      <c r="G27" s="6"/>
    </row>
    <row r="28" spans="1:7" x14ac:dyDescent="0.15">
      <c r="A28" s="17" t="s">
        <v>13</v>
      </c>
      <c r="B28" s="7" t="s">
        <v>7</v>
      </c>
      <c r="C28" s="19">
        <f>SUM('1月:12月'!C28)</f>
        <v>507563</v>
      </c>
      <c r="D28" s="19">
        <f>SUM('1月:12月'!D28)</f>
        <v>493951</v>
      </c>
      <c r="E28" s="23">
        <f>IF(D28="","",C28/D28)</f>
        <v>1.0275573892956993</v>
      </c>
      <c r="F28" s="25"/>
      <c r="G28" s="5"/>
    </row>
    <row r="29" spans="1:7" x14ac:dyDescent="0.15">
      <c r="A29" s="17"/>
      <c r="B29" s="7"/>
      <c r="C29" s="20"/>
      <c r="D29" s="20"/>
      <c r="E29" s="24"/>
      <c r="F29" s="26"/>
      <c r="G29" s="6"/>
    </row>
    <row r="30" spans="1:7" x14ac:dyDescent="0.15">
      <c r="A30" s="17"/>
      <c r="B30" s="7" t="s">
        <v>8</v>
      </c>
      <c r="C30" s="19">
        <f>SUM('1月:12月'!C30)</f>
        <v>681415</v>
      </c>
      <c r="D30" s="19">
        <f>SUM('1月:12月'!D30)</f>
        <v>662630</v>
      </c>
      <c r="E30" s="23">
        <f>IF(D30="","",C30/D30)</f>
        <v>1.0283491541282466</v>
      </c>
      <c r="F30" s="25"/>
      <c r="G30" s="5"/>
    </row>
    <row r="31" spans="1:7" x14ac:dyDescent="0.15">
      <c r="A31" s="17"/>
      <c r="B31" s="7"/>
      <c r="C31" s="20"/>
      <c r="D31" s="20"/>
      <c r="E31" s="24"/>
      <c r="F31" s="26"/>
      <c r="G31" s="6"/>
    </row>
    <row r="32" spans="1:7" x14ac:dyDescent="0.15">
      <c r="A32" s="17" t="s">
        <v>14</v>
      </c>
      <c r="B32" s="7" t="s">
        <v>7</v>
      </c>
      <c r="C32" s="19">
        <f>SUM('1月:12月'!C32)</f>
        <v>94663</v>
      </c>
      <c r="D32" s="19">
        <f>SUM('1月:12月'!D32)</f>
        <v>90882</v>
      </c>
      <c r="E32" s="23">
        <f>IF(D32="","",C32/D32)</f>
        <v>1.0416033978125481</v>
      </c>
      <c r="F32" s="25"/>
      <c r="G32" s="5"/>
    </row>
    <row r="33" spans="1:7" x14ac:dyDescent="0.15">
      <c r="A33" s="17"/>
      <c r="B33" s="7"/>
      <c r="C33" s="20"/>
      <c r="D33" s="20"/>
      <c r="E33" s="24"/>
      <c r="F33" s="26"/>
      <c r="G33" s="6"/>
    </row>
    <row r="34" spans="1:7" x14ac:dyDescent="0.15">
      <c r="A34" s="17"/>
      <c r="B34" s="7" t="s">
        <v>8</v>
      </c>
      <c r="C34" s="19">
        <f>SUM('1月:12月'!C34)</f>
        <v>96733</v>
      </c>
      <c r="D34" s="19">
        <f>SUM('1月:12月'!D34)</f>
        <v>101484</v>
      </c>
      <c r="E34" s="23">
        <f>IF(D34="","",C34/D34)</f>
        <v>0.95318473848094276</v>
      </c>
      <c r="F34" s="25"/>
      <c r="G34" s="5"/>
    </row>
    <row r="35" spans="1:7" x14ac:dyDescent="0.15">
      <c r="A35" s="17"/>
      <c r="B35" s="7"/>
      <c r="C35" s="20"/>
      <c r="D35" s="20"/>
      <c r="E35" s="24"/>
      <c r="F35" s="26"/>
      <c r="G35" s="6"/>
    </row>
    <row r="36" spans="1:7" x14ac:dyDescent="0.15">
      <c r="A36" s="17" t="s">
        <v>15</v>
      </c>
      <c r="B36" s="7" t="s">
        <v>7</v>
      </c>
      <c r="C36" s="19">
        <f>SUM('1月:12月'!C36)</f>
        <v>316745</v>
      </c>
      <c r="D36" s="19">
        <f>SUM('1月:12月'!D36)</f>
        <v>321180</v>
      </c>
      <c r="E36" s="23">
        <f>IF(D36="","",C36/D36)</f>
        <v>0.98619154368267015</v>
      </c>
      <c r="F36" s="25"/>
      <c r="G36" s="5"/>
    </row>
    <row r="37" spans="1:7" x14ac:dyDescent="0.15">
      <c r="A37" s="17"/>
      <c r="B37" s="7"/>
      <c r="C37" s="20"/>
      <c r="D37" s="20"/>
      <c r="E37" s="24"/>
      <c r="F37" s="26"/>
      <c r="G37" s="6"/>
    </row>
    <row r="38" spans="1:7" x14ac:dyDescent="0.15">
      <c r="A38" s="17"/>
      <c r="B38" s="7" t="s">
        <v>8</v>
      </c>
      <c r="C38" s="19">
        <f>SUM('1月:12月'!C38)</f>
        <v>331952</v>
      </c>
      <c r="D38" s="19">
        <f>SUM('1月:12月'!D38)</f>
        <v>308925</v>
      </c>
      <c r="E38" s="23">
        <f>IF(D38="","",C38/D38)</f>
        <v>1.0745391276199725</v>
      </c>
      <c r="F38" s="25"/>
      <c r="G38" s="5"/>
    </row>
    <row r="39" spans="1:7" x14ac:dyDescent="0.15">
      <c r="A39" s="17"/>
      <c r="B39" s="7"/>
      <c r="C39" s="20"/>
      <c r="D39" s="20"/>
      <c r="E39" s="24"/>
      <c r="F39" s="26"/>
      <c r="G39" s="6"/>
    </row>
    <row r="40" spans="1:7" x14ac:dyDescent="0.15">
      <c r="A40" s="17" t="s">
        <v>16</v>
      </c>
      <c r="B40" s="7" t="s">
        <v>7</v>
      </c>
      <c r="C40" s="19">
        <f>SUM('1月:12月'!C40)</f>
        <v>3675183</v>
      </c>
      <c r="D40" s="19">
        <f>SUM('1月:12月'!D40)</f>
        <v>3724442</v>
      </c>
      <c r="E40" s="11">
        <f>IF(D40=0,"",C40/D40)</f>
        <v>0.98677412616440263</v>
      </c>
      <c r="F40" s="13"/>
      <c r="G40" s="5"/>
    </row>
    <row r="41" spans="1:7" x14ac:dyDescent="0.15">
      <c r="A41" s="17"/>
      <c r="B41" s="7"/>
      <c r="C41" s="20"/>
      <c r="D41" s="20"/>
      <c r="E41" s="21"/>
      <c r="F41" s="22"/>
      <c r="G41" s="6"/>
    </row>
    <row r="42" spans="1:7" x14ac:dyDescent="0.15">
      <c r="A42" s="17"/>
      <c r="B42" s="7" t="s">
        <v>8</v>
      </c>
      <c r="C42" s="9">
        <f>SUM('1月:12月'!C42)</f>
        <v>4315047</v>
      </c>
      <c r="D42" s="9">
        <f>SUM('1月:12月'!D42)</f>
        <v>4356686</v>
      </c>
      <c r="E42" s="11">
        <f>IF(D42=0,"",C42/D42)</f>
        <v>0.99044250606998074</v>
      </c>
      <c r="F42" s="13"/>
      <c r="G42" s="15"/>
    </row>
    <row r="43" spans="1:7" ht="14.25" thickBot="1" x14ac:dyDescent="0.2">
      <c r="A43" s="18"/>
      <c r="B43" s="8"/>
      <c r="C43" s="10"/>
      <c r="D43" s="10"/>
      <c r="E43" s="12"/>
      <c r="F43" s="14"/>
      <c r="G43" s="16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41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28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2693</v>
      </c>
      <c r="D8" s="41">
        <v>3061</v>
      </c>
      <c r="E8" s="23">
        <f>IF(D8="","",C8/D8)</f>
        <v>0.87977785037569423</v>
      </c>
      <c r="F8" s="19">
        <v>2705</v>
      </c>
      <c r="G8" s="38">
        <f>IF(F8="","",C8/F8)</f>
        <v>0.99556377079482439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4025</v>
      </c>
      <c r="D10" s="41">
        <v>4429</v>
      </c>
      <c r="E10" s="23">
        <f>IF(D10="","",C10/D10)</f>
        <v>0.90878302099796793</v>
      </c>
      <c r="F10" s="40">
        <v>3920</v>
      </c>
      <c r="G10" s="38">
        <f>IF(F10="","",C10/F10)</f>
        <v>1.0267857142857142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12922</v>
      </c>
      <c r="D12" s="41">
        <v>12279</v>
      </c>
      <c r="E12" s="23">
        <f>IF(D12="","",C12/D12)</f>
        <v>1.052365827836143</v>
      </c>
      <c r="F12" s="19">
        <v>12190</v>
      </c>
      <c r="G12" s="38">
        <f>IF(F12="","",C12/F12)</f>
        <v>1.0600492206726826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19098</v>
      </c>
      <c r="D14" s="41">
        <v>18791</v>
      </c>
      <c r="E14" s="23">
        <f>IF(D14="","",C14/D14)</f>
        <v>1.0163376084295674</v>
      </c>
      <c r="F14" s="40">
        <v>17698</v>
      </c>
      <c r="G14" s="38">
        <f>IF(F14="","",C14/F14)</f>
        <v>1.0791049836139677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129298</v>
      </c>
      <c r="D16" s="41">
        <v>133839</v>
      </c>
      <c r="E16" s="23">
        <f>IF(D16="","",C16/D16)</f>
        <v>0.96607117506855256</v>
      </c>
      <c r="F16" s="40">
        <v>130330</v>
      </c>
      <c r="G16" s="38">
        <f>IF(F16="","",C16/F16)</f>
        <v>0.99208163891659629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124682</v>
      </c>
      <c r="D18" s="41">
        <v>126565</v>
      </c>
      <c r="E18" s="23">
        <f>IF(D18="","",C18/D18)</f>
        <v>0.98512226918974444</v>
      </c>
      <c r="F18" s="40">
        <v>123068</v>
      </c>
      <c r="G18" s="38">
        <f>IF(F18="","",C18/F18)</f>
        <v>1.0131147008158092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42601</v>
      </c>
      <c r="D20" s="41">
        <v>44465</v>
      </c>
      <c r="E20" s="23">
        <f>IF(D20="","",C20/D20)</f>
        <v>0.95807938828291916</v>
      </c>
      <c r="F20" s="40">
        <v>38804</v>
      </c>
      <c r="G20" s="38">
        <f>IF(F20="","",C20/F20)</f>
        <v>1.0978507370374189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69259</v>
      </c>
      <c r="D22" s="41">
        <v>62893</v>
      </c>
      <c r="E22" s="23">
        <f>IF(D22="","",C22/D22)</f>
        <v>1.101219531585391</v>
      </c>
      <c r="F22" s="40">
        <v>61687</v>
      </c>
      <c r="G22" s="38">
        <f>IF(F22="","",C22/F22)</f>
        <v>1.1227487152884725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38026</v>
      </c>
      <c r="D24" s="41">
        <v>45863</v>
      </c>
      <c r="E24" s="23">
        <f>IF(D24="","",C24/D24)</f>
        <v>0.82912151407452628</v>
      </c>
      <c r="F24" s="40">
        <v>40953</v>
      </c>
      <c r="G24" s="38">
        <f>IF(F24="","",C24/F24)</f>
        <v>0.92852782457939587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51158</v>
      </c>
      <c r="D26" s="41">
        <v>51317</v>
      </c>
      <c r="E26" s="23">
        <f>IF(D26="","",C26/D26)</f>
        <v>0.99690161155172752</v>
      </c>
      <c r="F26" s="40">
        <v>49613</v>
      </c>
      <c r="G26" s="38">
        <f>IF(F26="","",C26/F26)</f>
        <v>1.0311410315844638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44406</v>
      </c>
      <c r="D28" s="41">
        <v>43540</v>
      </c>
      <c r="E28" s="23">
        <f>IF(D28="","",C28/D28)</f>
        <v>1.019889756545705</v>
      </c>
      <c r="F28" s="40">
        <v>45405</v>
      </c>
      <c r="G28" s="38">
        <f>IF(F28="","",C28/F28)</f>
        <v>0.97799801783944496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59261</v>
      </c>
      <c r="D30" s="41">
        <v>56939</v>
      </c>
      <c r="E30" s="23">
        <f>IF(D30="","",C30/D30)</f>
        <v>1.0407804843780186</v>
      </c>
      <c r="F30" s="40">
        <v>57462</v>
      </c>
      <c r="G30" s="38">
        <f>IF(F30="","",C30/F30)</f>
        <v>1.031307646792663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7730</v>
      </c>
      <c r="D32" s="41">
        <v>8041</v>
      </c>
      <c r="E32" s="23">
        <f>IF(D32="","",C32/D32)</f>
        <v>0.961323218505161</v>
      </c>
      <c r="F32" s="40">
        <v>8126</v>
      </c>
      <c r="G32" s="38">
        <f>IF(F32="","",C32/F32)</f>
        <v>0.95126753630322425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7806</v>
      </c>
      <c r="D34" s="41">
        <v>8126</v>
      </c>
      <c r="E34" s="23">
        <f>IF(D34="","",C34/D34)</f>
        <v>0.96062023135614083</v>
      </c>
      <c r="F34" s="40">
        <v>7939</v>
      </c>
      <c r="G34" s="38">
        <f>IF(F34="","",C34/F34)</f>
        <v>0.9832472603602469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24753</v>
      </c>
      <c r="D36" s="41">
        <v>27407</v>
      </c>
      <c r="E36" s="23">
        <f>IF(D36="","",C36/D36)</f>
        <v>0.90316342540226946</v>
      </c>
      <c r="F36" s="40">
        <v>24824</v>
      </c>
      <c r="G36" s="38">
        <f>IF(F36="","",C36/F36)</f>
        <v>0.99713986464711568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26512</v>
      </c>
      <c r="D38" s="41">
        <v>25778</v>
      </c>
      <c r="E38" s="23">
        <f>IF(D38="","",C38/D38)</f>
        <v>1.0284738924664443</v>
      </c>
      <c r="F38" s="40">
        <v>27472</v>
      </c>
      <c r="G38" s="38">
        <f>IF(F38="","",C38/F38)</f>
        <v>0.96505532906231795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302429</v>
      </c>
      <c r="D40" s="46">
        <f>SUMIF($B$8:$B$39,$B$40,D$8:D$39)</f>
        <v>318495</v>
      </c>
      <c r="E40" s="11">
        <f>IF(D40=0,"",C40/D40)</f>
        <v>0.94955650795145918</v>
      </c>
      <c r="F40" s="46">
        <f>SUMIF($B$8:$B$39,$B$40,F$8:F$39)</f>
        <v>303337</v>
      </c>
      <c r="G40" s="38">
        <f>IF(F40=0,"",C40/F40)</f>
        <v>0.99700662959019182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361801</v>
      </c>
      <c r="D42" s="46">
        <f>SUMIF($B$8:$B$39,$B$42,D$8:D$39)</f>
        <v>354838</v>
      </c>
      <c r="E42" s="11">
        <f>IF(D42=0,"",C42/D42)</f>
        <v>1.0196230392460786</v>
      </c>
      <c r="F42" s="46">
        <f>SUMIF($B$8:$B$39,$B$42,F$8:F$39)</f>
        <v>348859</v>
      </c>
      <c r="G42" s="48">
        <f>IF(F42=0,"",C42/F42)</f>
        <v>1.0370980826064398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42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29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2542</v>
      </c>
      <c r="D8" s="41">
        <v>2676</v>
      </c>
      <c r="E8" s="23">
        <f>IF(D8="","",C8/D8)</f>
        <v>0.94992526158445445</v>
      </c>
      <c r="F8" s="19">
        <v>2693</v>
      </c>
      <c r="G8" s="38">
        <f>IF(F8="","",C8/F8)</f>
        <v>0.9439287040475306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4065</v>
      </c>
      <c r="D10" s="41">
        <v>4070</v>
      </c>
      <c r="E10" s="23">
        <f>IF(D10="","",C10/D10)</f>
        <v>0.99877149877149873</v>
      </c>
      <c r="F10" s="40">
        <v>4025</v>
      </c>
      <c r="G10" s="38">
        <f>IF(F10="","",C10/F10)</f>
        <v>1.0099378881987577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12734</v>
      </c>
      <c r="D12" s="41">
        <v>10388</v>
      </c>
      <c r="E12" s="23">
        <f>IF(D12="","",C12/D12)</f>
        <v>1.2258375048132462</v>
      </c>
      <c r="F12" s="19">
        <v>12922</v>
      </c>
      <c r="G12" s="38">
        <f>IF(F12="","",C12/F12)</f>
        <v>0.98545116854976011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19161</v>
      </c>
      <c r="D14" s="41">
        <v>18726</v>
      </c>
      <c r="E14" s="23">
        <f>IF(D14="","",C14/D14)</f>
        <v>1.0232297340595964</v>
      </c>
      <c r="F14" s="40">
        <v>19098</v>
      </c>
      <c r="G14" s="38">
        <f>IF(F14="","",C14/F14)</f>
        <v>1.0032987747408106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135894</v>
      </c>
      <c r="D16" s="41">
        <v>134243</v>
      </c>
      <c r="E16" s="23">
        <f>IF(D16="","",C16/D16)</f>
        <v>1.012298592850279</v>
      </c>
      <c r="F16" s="40">
        <v>129298</v>
      </c>
      <c r="G16" s="38">
        <f>IF(F16="","",C16/F16)</f>
        <v>1.0510139367971663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126012</v>
      </c>
      <c r="D18" s="41">
        <v>129148</v>
      </c>
      <c r="E18" s="23">
        <f>IF(D18="","",C18/D18)</f>
        <v>0.97571778115030816</v>
      </c>
      <c r="F18" s="40">
        <v>124682</v>
      </c>
      <c r="G18" s="38">
        <f>IF(F18="","",C18/F18)</f>
        <v>1.0106671371970293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44961</v>
      </c>
      <c r="D20" s="41">
        <v>43061</v>
      </c>
      <c r="E20" s="23">
        <f>IF(D20="","",C20/D20)</f>
        <v>1.0441234527762941</v>
      </c>
      <c r="F20" s="40">
        <v>42601</v>
      </c>
      <c r="G20" s="38">
        <f>IF(F20="","",C20/F20)</f>
        <v>1.0553977606159479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76403</v>
      </c>
      <c r="D22" s="41">
        <v>73308</v>
      </c>
      <c r="E22" s="23">
        <f>IF(D22="","",C22/D22)</f>
        <v>1.0422191302449937</v>
      </c>
      <c r="F22" s="40">
        <v>69259</v>
      </c>
      <c r="G22" s="38">
        <f>IF(F22="","",C22/F22)</f>
        <v>1.1031490492210398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38204</v>
      </c>
      <c r="D24" s="41">
        <v>44737</v>
      </c>
      <c r="E24" s="23">
        <f>IF(D24="","",C24/D24)</f>
        <v>0.85396875069852696</v>
      </c>
      <c r="F24" s="40">
        <v>38026</v>
      </c>
      <c r="G24" s="38">
        <f>IF(F24="","",C24/F24)</f>
        <v>1.004681007731552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50283</v>
      </c>
      <c r="D26" s="41">
        <v>54206</v>
      </c>
      <c r="E26" s="23">
        <f>IF(D26="","",C26/D26)</f>
        <v>0.92762793786665687</v>
      </c>
      <c r="F26" s="40">
        <v>51158</v>
      </c>
      <c r="G26" s="38">
        <f>IF(F26="","",C26/F26)</f>
        <v>0.98289612572813634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40285</v>
      </c>
      <c r="D28" s="41">
        <v>42512</v>
      </c>
      <c r="E28" s="23">
        <f>IF(D28="","",C28/D28)</f>
        <v>0.947614791117802</v>
      </c>
      <c r="F28" s="40">
        <v>44406</v>
      </c>
      <c r="G28" s="38">
        <f>IF(F28="","",C28/F28)</f>
        <v>0.90719722560014415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55682</v>
      </c>
      <c r="D30" s="41">
        <v>56085</v>
      </c>
      <c r="E30" s="23">
        <f>IF(D30="","",C30/D30)</f>
        <v>0.99281447802442724</v>
      </c>
      <c r="F30" s="40">
        <v>59261</v>
      </c>
      <c r="G30" s="38">
        <f>IF(F30="","",C30/F30)</f>
        <v>0.93960614906937112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7636</v>
      </c>
      <c r="D32" s="41">
        <v>8508</v>
      </c>
      <c r="E32" s="23">
        <f>IF(D32="","",C32/D32)</f>
        <v>0.89750822755054072</v>
      </c>
      <c r="F32" s="40">
        <v>7730</v>
      </c>
      <c r="G32" s="38">
        <f>IF(F32="","",C32/F32)</f>
        <v>0.98783958602846056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7850</v>
      </c>
      <c r="D34" s="41">
        <v>8566</v>
      </c>
      <c r="E34" s="23">
        <f>IF(D34="","",C34/D34)</f>
        <v>0.91641372869484006</v>
      </c>
      <c r="F34" s="40">
        <v>7806</v>
      </c>
      <c r="G34" s="38">
        <f>IF(F34="","",C34/F34)</f>
        <v>1.005636689725852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27413</v>
      </c>
      <c r="D36" s="41">
        <v>27564</v>
      </c>
      <c r="E36" s="23">
        <f>IF(D36="","",C36/D36)</f>
        <v>0.99452184008126543</v>
      </c>
      <c r="F36" s="40">
        <v>24753</v>
      </c>
      <c r="G36" s="38">
        <f>IF(F36="","",C36/F36)</f>
        <v>1.1074617218114975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27845</v>
      </c>
      <c r="D38" s="41">
        <v>27204</v>
      </c>
      <c r="E38" s="23">
        <f>IF(D38="","",C38/D38)</f>
        <v>1.0235627113659755</v>
      </c>
      <c r="F38" s="40">
        <v>26512</v>
      </c>
      <c r="G38" s="38">
        <f>IF(F38="","",C38/F38)</f>
        <v>1.0502791188895595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309669</v>
      </c>
      <c r="D40" s="46">
        <f>SUMIF($B$8:$B$39,$B$40,D$8:D$39)</f>
        <v>313689</v>
      </c>
      <c r="E40" s="11">
        <f>IF(D40=0,"",C40/D40)</f>
        <v>0.98718475942733086</v>
      </c>
      <c r="F40" s="46">
        <f>SUMIF($B$8:$B$39,$B$40,F$8:F$39)</f>
        <v>302429</v>
      </c>
      <c r="G40" s="38">
        <f>IF(F40=0,"",C40/F40)</f>
        <v>1.0239395031561127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367301</v>
      </c>
      <c r="D42" s="46">
        <f>SUMIF($B$8:$B$39,$B$42,D$8:D$39)</f>
        <v>371313</v>
      </c>
      <c r="E42" s="11">
        <f>IF(D42=0,"",C42/D42)</f>
        <v>0.98919509955212992</v>
      </c>
      <c r="F42" s="46">
        <f>SUMIF($B$8:$B$39,$B$42,F$8:F$39)</f>
        <v>361801</v>
      </c>
      <c r="G42" s="48">
        <f>IF(F42=0,"",C42/F42)</f>
        <v>1.0152017269161777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43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30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2485</v>
      </c>
      <c r="D8" s="41">
        <v>2859</v>
      </c>
      <c r="E8" s="23">
        <f>IF(D8="","",C8/D8)</f>
        <v>0.86918502973067502</v>
      </c>
      <c r="F8" s="19">
        <v>2542</v>
      </c>
      <c r="G8" s="38">
        <f>IF(F8="","",C8/F8)</f>
        <v>0.97757671125098344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4044</v>
      </c>
      <c r="D10" s="41">
        <v>4093</v>
      </c>
      <c r="E10" s="23">
        <f>IF(D10="","",C10/D10)</f>
        <v>0.98802834107011972</v>
      </c>
      <c r="F10" s="40">
        <v>4065</v>
      </c>
      <c r="G10" s="38">
        <f>IF(F10="","",C10/F10)</f>
        <v>0.99483394833948335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12001</v>
      </c>
      <c r="D12" s="41">
        <v>9707</v>
      </c>
      <c r="E12" s="23">
        <f>IF(D12="","",C12/D12)</f>
        <v>1.2363243020500669</v>
      </c>
      <c r="F12" s="19">
        <v>12734</v>
      </c>
      <c r="G12" s="38">
        <f>IF(F12="","",C12/F12)</f>
        <v>0.9424375687136799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18465</v>
      </c>
      <c r="D14" s="41">
        <v>19127</v>
      </c>
      <c r="E14" s="23">
        <f>IF(D14="","",C14/D14)</f>
        <v>0.96538924034087936</v>
      </c>
      <c r="F14" s="40">
        <v>19161</v>
      </c>
      <c r="G14" s="38">
        <f>IF(F14="","",C14/F14)</f>
        <v>0.96367621731642394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133448</v>
      </c>
      <c r="D16" s="41">
        <v>135554</v>
      </c>
      <c r="E16" s="23">
        <f>IF(D16="","",C16/D16)</f>
        <v>0.98446375614146386</v>
      </c>
      <c r="F16" s="40">
        <v>135894</v>
      </c>
      <c r="G16" s="38">
        <f>IF(F16="","",C16/F16)</f>
        <v>0.98200067699824867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125895</v>
      </c>
      <c r="D18" s="41">
        <v>129702</v>
      </c>
      <c r="E18" s="23">
        <f>IF(D18="","",C18/D18)</f>
        <v>0.97064810103159549</v>
      </c>
      <c r="F18" s="40">
        <v>126012</v>
      </c>
      <c r="G18" s="38">
        <f>IF(F18="","",C18/F18)</f>
        <v>0.99907151699838115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43068</v>
      </c>
      <c r="D20" s="41">
        <v>44884</v>
      </c>
      <c r="E20" s="23">
        <f>IF(D20="","",C20/D20)</f>
        <v>0.95954014793690401</v>
      </c>
      <c r="F20" s="40">
        <v>44961</v>
      </c>
      <c r="G20" s="38">
        <f>IF(F20="","",C20/F20)</f>
        <v>0.95789684393140717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68331</v>
      </c>
      <c r="D22" s="41">
        <v>77225</v>
      </c>
      <c r="E22" s="23">
        <f>IF(D22="","",C22/D22)</f>
        <v>0.88483004208481708</v>
      </c>
      <c r="F22" s="40">
        <v>76403</v>
      </c>
      <c r="G22" s="38">
        <f>IF(F22="","",C22/F22)</f>
        <v>0.89434969831027578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44126</v>
      </c>
      <c r="D24" s="41">
        <v>46280</v>
      </c>
      <c r="E24" s="23">
        <f>IF(D24="","",C24/D24)</f>
        <v>0.95345721694036301</v>
      </c>
      <c r="F24" s="40">
        <v>38204</v>
      </c>
      <c r="G24" s="38">
        <f>IF(F24="","",C24/F24)</f>
        <v>1.1550099466024499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49160</v>
      </c>
      <c r="D26" s="41">
        <v>54241</v>
      </c>
      <c r="E26" s="23">
        <f>IF(D26="","",C26/D26)</f>
        <v>0.90632547335041758</v>
      </c>
      <c r="F26" s="40">
        <v>50283</v>
      </c>
      <c r="G26" s="38">
        <f>IF(F26="","",C26/F26)</f>
        <v>0.97766640812998429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39453</v>
      </c>
      <c r="D28" s="41">
        <v>43029</v>
      </c>
      <c r="E28" s="23">
        <f>IF(D28="","",C28/D28)</f>
        <v>0.91689325803527855</v>
      </c>
      <c r="F28" s="40">
        <v>40285</v>
      </c>
      <c r="G28" s="38">
        <f>IF(F28="","",C28/F28)</f>
        <v>0.97934715154524021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55140</v>
      </c>
      <c r="D30" s="41">
        <v>57902</v>
      </c>
      <c r="E30" s="23">
        <f>IF(D30="","",C30/D30)</f>
        <v>0.95229871161617907</v>
      </c>
      <c r="F30" s="40">
        <v>55682</v>
      </c>
      <c r="G30" s="38">
        <f>IF(F30="","",C30/F30)</f>
        <v>0.99026615423296582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7934</v>
      </c>
      <c r="D32" s="41">
        <v>7806</v>
      </c>
      <c r="E32" s="23">
        <f>IF(D32="","",C32/D32)</f>
        <v>1.0163976428388419</v>
      </c>
      <c r="F32" s="40">
        <v>7636</v>
      </c>
      <c r="G32" s="38">
        <f>IF(F32="","",C32/F32)</f>
        <v>1.0390256678889471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8068</v>
      </c>
      <c r="D34" s="41">
        <v>8125</v>
      </c>
      <c r="E34" s="23">
        <f>IF(D34="","",C34/D34)</f>
        <v>0.99298461538461535</v>
      </c>
      <c r="F34" s="40">
        <v>7850</v>
      </c>
      <c r="G34" s="38">
        <f>IF(F34="","",C34/F34)</f>
        <v>1.0277707006369428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24376</v>
      </c>
      <c r="D36" s="41">
        <v>26194</v>
      </c>
      <c r="E36" s="23">
        <f>IF(D36="","",C36/D36)</f>
        <v>0.93059479270061851</v>
      </c>
      <c r="F36" s="40">
        <v>27413</v>
      </c>
      <c r="G36" s="38">
        <f>IF(F36="","",C36/F36)</f>
        <v>0.88921314704702148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27418</v>
      </c>
      <c r="D38" s="41">
        <v>27280</v>
      </c>
      <c r="E38" s="23">
        <f>IF(D38="","",C38/D38)</f>
        <v>1.005058651026393</v>
      </c>
      <c r="F38" s="40">
        <v>27845</v>
      </c>
      <c r="G38" s="38">
        <f>IF(F38="","",C38/F38)</f>
        <v>0.98466511043275273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306891</v>
      </c>
      <c r="D40" s="46">
        <f>SUMIF($B$8:$B$39,$B$40,D$8:D$39)</f>
        <v>316313</v>
      </c>
      <c r="E40" s="11">
        <f>IF(D40=0,"",C40/D40)</f>
        <v>0.97021304846781509</v>
      </c>
      <c r="F40" s="46">
        <f>SUMIF($B$8:$B$39,$B$40,F$8:F$39)</f>
        <v>309669</v>
      </c>
      <c r="G40" s="38">
        <f>IF(F40=0,"",C40/F40)</f>
        <v>0.99102913110450186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356521</v>
      </c>
      <c r="D42" s="46">
        <f>SUMIF($B$8:$B$39,$B$42,D$8:D$39)</f>
        <v>377695</v>
      </c>
      <c r="E42" s="11">
        <f>IF(D42=0,"",C42/D42)</f>
        <v>0.94393889249261975</v>
      </c>
      <c r="F42" s="46">
        <f>SUMIF($B$8:$B$39,$B$42,F$8:F$39)</f>
        <v>367301</v>
      </c>
      <c r="G42" s="48">
        <f>IF(F42=0,"",C42/F42)</f>
        <v>0.970650774160702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44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31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2448</v>
      </c>
      <c r="D8" s="41">
        <v>2663</v>
      </c>
      <c r="E8" s="23">
        <f>IF(D8="","",C8/D8)</f>
        <v>0.9192639879834773</v>
      </c>
      <c r="F8" s="19">
        <v>2485</v>
      </c>
      <c r="G8" s="38">
        <f>IF(F8="","",C8/F8)</f>
        <v>0.98511066398390346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3986</v>
      </c>
      <c r="D10" s="41">
        <v>4129</v>
      </c>
      <c r="E10" s="23">
        <f>IF(D10="","",C10/D10)</f>
        <v>0.96536691692903853</v>
      </c>
      <c r="F10" s="40">
        <v>4044</v>
      </c>
      <c r="G10" s="38">
        <f>IF(F10="","",C10/F10)</f>
        <v>0.98565776458951537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12431</v>
      </c>
      <c r="D12" s="41">
        <v>12836</v>
      </c>
      <c r="E12" s="23">
        <f>IF(D12="","",C12/D12)</f>
        <v>0.96844811467746961</v>
      </c>
      <c r="F12" s="19">
        <v>12001</v>
      </c>
      <c r="G12" s="38">
        <f>IF(F12="","",C12/F12)</f>
        <v>1.0358303474710442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18698</v>
      </c>
      <c r="D14" s="41">
        <v>19023</v>
      </c>
      <c r="E14" s="23">
        <f>IF(D14="","",C14/D14)</f>
        <v>0.9829154181779951</v>
      </c>
      <c r="F14" s="40">
        <v>18465</v>
      </c>
      <c r="G14" s="38">
        <f>IF(F14="","",C14/F14)</f>
        <v>1.0126184673707013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133086</v>
      </c>
      <c r="D16" s="41">
        <v>135302</v>
      </c>
      <c r="E16" s="23">
        <f>IF(D16="","",C16/D16)</f>
        <v>0.98362182377200635</v>
      </c>
      <c r="F16" s="40">
        <v>133448</v>
      </c>
      <c r="G16" s="38">
        <f>IF(F16="","",C16/F16)</f>
        <v>0.99728733289371141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124399</v>
      </c>
      <c r="D18" s="41">
        <v>131154</v>
      </c>
      <c r="E18" s="23">
        <f>IF(D18="","",C18/D18)</f>
        <v>0.94849566158866672</v>
      </c>
      <c r="F18" s="40">
        <v>125895</v>
      </c>
      <c r="G18" s="38">
        <f>IF(F18="","",C18/F18)</f>
        <v>0.98811708169506329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40594</v>
      </c>
      <c r="D20" s="41">
        <v>44124</v>
      </c>
      <c r="E20" s="23">
        <f>IF(D20="","",C20/D20)</f>
        <v>0.91999818692774904</v>
      </c>
      <c r="F20" s="40">
        <v>43068</v>
      </c>
      <c r="G20" s="38">
        <f>IF(F20="","",C20/F20)</f>
        <v>0.94255595801987557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66272</v>
      </c>
      <c r="D22" s="41">
        <v>77531</v>
      </c>
      <c r="E22" s="23">
        <f>IF(D22="","",C22/D22)</f>
        <v>0.85478066837781019</v>
      </c>
      <c r="F22" s="40">
        <v>68331</v>
      </c>
      <c r="G22" s="38">
        <f>IF(F22="","",C22/F22)</f>
        <v>0.96986726376022592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39780</v>
      </c>
      <c r="D24" s="41">
        <v>49727</v>
      </c>
      <c r="E24" s="23">
        <f>IF(D24="","",C24/D24)</f>
        <v>0.7999678243207915</v>
      </c>
      <c r="F24" s="40">
        <v>44126</v>
      </c>
      <c r="G24" s="38">
        <f>IF(F24="","",C24/F24)</f>
        <v>0.9015093142365046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48767</v>
      </c>
      <c r="D26" s="41">
        <v>55862</v>
      </c>
      <c r="E26" s="23">
        <f>IF(D26="","",C26/D26)</f>
        <v>0.87299058393899254</v>
      </c>
      <c r="F26" s="40">
        <v>49160</v>
      </c>
      <c r="G26" s="38">
        <f>IF(F26="","",C26/F26)</f>
        <v>0.99200569568755081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43931</v>
      </c>
      <c r="D28" s="41">
        <v>44715</v>
      </c>
      <c r="E28" s="23">
        <f>IF(D28="","",C28/D28)</f>
        <v>0.98246673375824667</v>
      </c>
      <c r="F28" s="40">
        <v>39453</v>
      </c>
      <c r="G28" s="38">
        <f>IF(F28="","",C28/F28)</f>
        <v>1.1135021417889641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55725</v>
      </c>
      <c r="D30" s="41">
        <v>58318</v>
      </c>
      <c r="E30" s="23">
        <f>IF(D30="","",C30/D30)</f>
        <v>0.95553688398093217</v>
      </c>
      <c r="F30" s="40">
        <v>55140</v>
      </c>
      <c r="G30" s="38">
        <f>IF(F30="","",C30/F30)</f>
        <v>1.0106093579978237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8379</v>
      </c>
      <c r="D32" s="41">
        <v>8441</v>
      </c>
      <c r="E32" s="23">
        <f>IF(D32="","",C32/D32)</f>
        <v>0.99265489870868384</v>
      </c>
      <c r="F32" s="40">
        <v>7934</v>
      </c>
      <c r="G32" s="38">
        <f>IF(F32="","",C32/F32)</f>
        <v>1.0560877237206958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8352</v>
      </c>
      <c r="D34" s="41">
        <v>8842</v>
      </c>
      <c r="E34" s="23">
        <f>IF(D34="","",C34/D34)</f>
        <v>0.94458267360325721</v>
      </c>
      <c r="F34" s="40">
        <v>8068</v>
      </c>
      <c r="G34" s="38">
        <f>IF(F34="","",C34/F34)</f>
        <v>1.0352007932573128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26434</v>
      </c>
      <c r="D36" s="41">
        <v>27175</v>
      </c>
      <c r="E36" s="23">
        <f>IF(D36="","",C36/D36)</f>
        <v>0.97273229070837164</v>
      </c>
      <c r="F36" s="40">
        <v>24376</v>
      </c>
      <c r="G36" s="38">
        <f>IF(F36="","",C36/F36)</f>
        <v>1.0844273055464391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28460</v>
      </c>
      <c r="D38" s="41">
        <v>28133</v>
      </c>
      <c r="E38" s="23">
        <f>IF(D38="","",C38/D38)</f>
        <v>1.0116233604663563</v>
      </c>
      <c r="F38" s="40">
        <v>27418</v>
      </c>
      <c r="G38" s="38">
        <f>IF(F38="","",C38/F38)</f>
        <v>1.0380042307972865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307083</v>
      </c>
      <c r="D40" s="46">
        <f>SUMIF($B$8:$B$39,$B$40,D$8:D$39)</f>
        <v>324983</v>
      </c>
      <c r="E40" s="11">
        <f>IF(D40=0,"",C40/D40)</f>
        <v>0.94492019582562781</v>
      </c>
      <c r="F40" s="46">
        <f>SUMIF($B$8:$B$39,$B$40,F$8:F$39)</f>
        <v>306891</v>
      </c>
      <c r="G40" s="38">
        <f>IF(F40=0,"",C40/F40)</f>
        <v>1.0006256292950917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354659</v>
      </c>
      <c r="D42" s="46">
        <f>SUMIF($B$8:$B$39,$B$42,D$8:D$39)</f>
        <v>382992</v>
      </c>
      <c r="E42" s="11">
        <f>IF(D42=0,"",C42/D42)</f>
        <v>0.92602195346116889</v>
      </c>
      <c r="F42" s="46">
        <f>SUMIF($B$8:$B$39,$B$42,F$8:F$39)</f>
        <v>356521</v>
      </c>
      <c r="G42" s="48">
        <f>IF(F42=0,"",C42/F42)</f>
        <v>0.99477730624563487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A12:A15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A20:A2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8:A3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A36:A3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F36:F37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40:G41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33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20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2527</v>
      </c>
      <c r="D8" s="41">
        <v>2366</v>
      </c>
      <c r="E8" s="23">
        <f>IF(D8="","",C8/D8)</f>
        <v>1.0680473372781065</v>
      </c>
      <c r="F8" s="19">
        <v>2663</v>
      </c>
      <c r="G8" s="38">
        <f>IF(F8="","",C8/F8)</f>
        <v>0.94892977844536242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4072</v>
      </c>
      <c r="D10" s="41">
        <v>4075</v>
      </c>
      <c r="E10" s="23">
        <f>IF(D10="","",C10/D10)</f>
        <v>0.99926380368098155</v>
      </c>
      <c r="F10" s="40">
        <v>4129</v>
      </c>
      <c r="G10" s="38">
        <f>IF(F10="","",C10/F10)</f>
        <v>0.98619520465003629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11621</v>
      </c>
      <c r="D12" s="41">
        <v>10652</v>
      </c>
      <c r="E12" s="23">
        <f>IF(D12="","",C12/D12)</f>
        <v>1.0909688321441984</v>
      </c>
      <c r="F12" s="19">
        <v>12836</v>
      </c>
      <c r="G12" s="38">
        <f>IF(F12="","",C12/F12)</f>
        <v>0.90534434403240882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17664</v>
      </c>
      <c r="D14" s="41">
        <v>16871</v>
      </c>
      <c r="E14" s="23">
        <f>IF(D14="","",C14/D14)</f>
        <v>1.0470037342184815</v>
      </c>
      <c r="F14" s="40">
        <v>19023</v>
      </c>
      <c r="G14" s="38">
        <f>IF(F14="","",C14/F14)</f>
        <v>0.92856016401198549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136922</v>
      </c>
      <c r="D16" s="41">
        <v>136366</v>
      </c>
      <c r="E16" s="23">
        <f>IF(D16="","",C16/D16)</f>
        <v>1.0040772626607806</v>
      </c>
      <c r="F16" s="40">
        <v>135302</v>
      </c>
      <c r="G16" s="38">
        <f>IF(F16="","",C16/F16)</f>
        <v>1.0119732154735332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134616</v>
      </c>
      <c r="D18" s="41">
        <v>128487</v>
      </c>
      <c r="E18" s="23">
        <f>IF(D18="","",C18/D18)</f>
        <v>1.0477013238693409</v>
      </c>
      <c r="F18" s="40">
        <v>131154</v>
      </c>
      <c r="G18" s="38">
        <f>IF(F18="","",C18/F18)</f>
        <v>1.0263964499748388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41563</v>
      </c>
      <c r="D20" s="41">
        <v>41515</v>
      </c>
      <c r="E20" s="23">
        <f>IF(D20="","",C20/D20)</f>
        <v>1.0011562085993015</v>
      </c>
      <c r="F20" s="40">
        <v>44124</v>
      </c>
      <c r="G20" s="38">
        <f>IF(F20="","",C20/F20)</f>
        <v>0.94195902456712899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64697</v>
      </c>
      <c r="D22" s="41">
        <v>60921</v>
      </c>
      <c r="E22" s="23">
        <f>IF(D22="","",C22/D22)</f>
        <v>1.0619819109994912</v>
      </c>
      <c r="F22" s="40">
        <v>77531</v>
      </c>
      <c r="G22" s="38">
        <f>IF(F22="","",C22/F22)</f>
        <v>0.83446621351459416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41388</v>
      </c>
      <c r="D24" s="41">
        <v>36269</v>
      </c>
      <c r="E24" s="23">
        <f>IF(D24="","",C24/D24)</f>
        <v>1.1411398163721085</v>
      </c>
      <c r="F24" s="40">
        <v>49727</v>
      </c>
      <c r="G24" s="38">
        <f>IF(F24="","",C24/F24)</f>
        <v>0.8323043819253122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51111</v>
      </c>
      <c r="D26" s="41">
        <v>53874</v>
      </c>
      <c r="E26" s="23">
        <f>IF(D26="","",C26/D26)</f>
        <v>0.94871366521884393</v>
      </c>
      <c r="F26" s="40">
        <v>55862</v>
      </c>
      <c r="G26" s="38">
        <f>IF(F26="","",C26/F26)</f>
        <v>0.91495112956929581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42724</v>
      </c>
      <c r="D28" s="41">
        <v>37497</v>
      </c>
      <c r="E28" s="23">
        <f>IF(D28="","",C28/D28)</f>
        <v>1.1393978184921461</v>
      </c>
      <c r="F28" s="40">
        <v>44715</v>
      </c>
      <c r="G28" s="38">
        <f>IF(F28="","",C28/F28)</f>
        <v>0.9554735547355474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56536</v>
      </c>
      <c r="D30" s="41">
        <v>53644</v>
      </c>
      <c r="E30" s="23">
        <f>IF(D30="","",C30/D30)</f>
        <v>1.0539109686078592</v>
      </c>
      <c r="F30" s="40">
        <v>58318</v>
      </c>
      <c r="G30" s="38">
        <f>IF(F30="","",C30/F30)</f>
        <v>0.96944339654995026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8195</v>
      </c>
      <c r="D32" s="41">
        <v>6961</v>
      </c>
      <c r="E32" s="23">
        <f>IF(D32="","",C32/D32)</f>
        <v>1.1772733802614568</v>
      </c>
      <c r="F32" s="40">
        <v>8441</v>
      </c>
      <c r="G32" s="38">
        <f>IF(F32="","",C32/F32)</f>
        <v>0.97085653358606805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8400</v>
      </c>
      <c r="D34" s="41">
        <v>7310</v>
      </c>
      <c r="E34" s="23">
        <f>IF(D34="","",C34/D34)</f>
        <v>1.1491108071135432</v>
      </c>
      <c r="F34" s="40">
        <v>8842</v>
      </c>
      <c r="G34" s="38">
        <f>IF(F34="","",C34/F34)</f>
        <v>0.95001130965844827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27355</v>
      </c>
      <c r="D36" s="41">
        <v>27008</v>
      </c>
      <c r="E36" s="23">
        <f>IF(D36="","",C36/D36)</f>
        <v>1.0128480450236967</v>
      </c>
      <c r="F36" s="40">
        <v>27175</v>
      </c>
      <c r="G36" s="38">
        <f>IF(F36="","",C36/F36)</f>
        <v>1.006623735050598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27357</v>
      </c>
      <c r="D38" s="41">
        <v>24888</v>
      </c>
      <c r="E38" s="23">
        <f>IF(D38="","",C38/D38)</f>
        <v>1.0992044358727098</v>
      </c>
      <c r="F38" s="40">
        <v>28133</v>
      </c>
      <c r="G38" s="38">
        <f>IF(F38="","",C38/F38)</f>
        <v>0.972416734795436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312295</v>
      </c>
      <c r="D40" s="46">
        <f>SUMIF($B$8:$B$39,$B$40,D$8:D$39)</f>
        <v>298634</v>
      </c>
      <c r="E40" s="11">
        <f>IF(D40=0,"",C40/D40)</f>
        <v>1.045744958712002</v>
      </c>
      <c r="F40" s="46">
        <f>SUMIF($B$8:$B$39,$B$40,F$8:F$39)</f>
        <v>324983</v>
      </c>
      <c r="G40" s="38">
        <f>IF(F40=0,"",C40/F40)</f>
        <v>0.96095795780086957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364453</v>
      </c>
      <c r="D42" s="46">
        <f>SUMIF($B$8:$B$39,$B$42,D$8:D$39)</f>
        <v>350070</v>
      </c>
      <c r="E42" s="11">
        <f>IF(D42=0,"",C42/D42)</f>
        <v>1.0410860685005856</v>
      </c>
      <c r="F42" s="46">
        <f>SUMIF($B$8:$B$39,$B$42,F$8:F$39)</f>
        <v>382992</v>
      </c>
      <c r="G42" s="48">
        <f>IF(F42=0,"",C42/F42)</f>
        <v>0.95159428917575306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34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21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2468</v>
      </c>
      <c r="D8" s="41">
        <v>2430</v>
      </c>
      <c r="E8" s="23">
        <f>IF(D8="","",C8/D8)</f>
        <v>1.0156378600823046</v>
      </c>
      <c r="F8" s="19">
        <v>2527</v>
      </c>
      <c r="G8" s="38">
        <f>IF(F8="","",C8/F8)</f>
        <v>0.97665215670755834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3995</v>
      </c>
      <c r="D10" s="41">
        <v>3894</v>
      </c>
      <c r="E10" s="23">
        <f>IF(D10="","",C10/D10)</f>
        <v>1.0259373394966615</v>
      </c>
      <c r="F10" s="40">
        <v>4072</v>
      </c>
      <c r="G10" s="38">
        <f>IF(F10="","",C10/F10)</f>
        <v>0.98109037328094306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10762</v>
      </c>
      <c r="D12" s="41">
        <v>11860</v>
      </c>
      <c r="E12" s="23">
        <f>IF(D12="","",C12/D12)</f>
        <v>0.90741989881956153</v>
      </c>
      <c r="F12" s="19">
        <v>11621</v>
      </c>
      <c r="G12" s="38">
        <f>IF(F12="","",C12/F12)</f>
        <v>0.92608209276310127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17153</v>
      </c>
      <c r="D14" s="41">
        <v>16737</v>
      </c>
      <c r="E14" s="23">
        <f>IF(D14="","",C14/D14)</f>
        <v>1.0248551114297664</v>
      </c>
      <c r="F14" s="40">
        <v>17664</v>
      </c>
      <c r="G14" s="38">
        <f>IF(F14="","",C14/F14)</f>
        <v>0.97107110507246375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120850</v>
      </c>
      <c r="D16" s="41">
        <v>130287</v>
      </c>
      <c r="E16" s="23">
        <f>IF(D16="","",C16/D16)</f>
        <v>0.92756760075832589</v>
      </c>
      <c r="F16" s="40">
        <v>136922</v>
      </c>
      <c r="G16" s="38">
        <f>IF(F16="","",C16/F16)</f>
        <v>0.88261930150012413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120580</v>
      </c>
      <c r="D18" s="41">
        <v>131306</v>
      </c>
      <c r="E18" s="23">
        <f>IF(D18="","",C18/D18)</f>
        <v>0.91831294838011968</v>
      </c>
      <c r="F18" s="40">
        <v>134616</v>
      </c>
      <c r="G18" s="38">
        <f>IF(F18="","",C18/F18)</f>
        <v>0.89573304807749454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41368</v>
      </c>
      <c r="D20" s="41">
        <v>39058</v>
      </c>
      <c r="E20" s="23">
        <f>IF(D20="","",C20/D20)</f>
        <v>1.0591428132520866</v>
      </c>
      <c r="F20" s="40">
        <v>41563</v>
      </c>
      <c r="G20" s="38">
        <f>IF(F20="","",C20/F20)</f>
        <v>0.99530832711786921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67303</v>
      </c>
      <c r="D22" s="41">
        <v>62348</v>
      </c>
      <c r="E22" s="23">
        <f>IF(D22="","",C22/D22)</f>
        <v>1.0794732790145634</v>
      </c>
      <c r="F22" s="40">
        <v>64697</v>
      </c>
      <c r="G22" s="38">
        <f>IF(F22="","",C22/F22)</f>
        <v>1.0402800748102694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34793</v>
      </c>
      <c r="D24" s="41">
        <v>41084</v>
      </c>
      <c r="E24" s="23">
        <f>IF(D24="","",C24/D24)</f>
        <v>0.84687469574530228</v>
      </c>
      <c r="F24" s="40">
        <v>41388</v>
      </c>
      <c r="G24" s="38">
        <f>IF(F24="","",C24/F24)</f>
        <v>0.84065429593118779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55641</v>
      </c>
      <c r="D26" s="41">
        <v>55752</v>
      </c>
      <c r="E26" s="23">
        <f>IF(D26="","",C26/D26)</f>
        <v>0.99800904003443824</v>
      </c>
      <c r="F26" s="40">
        <v>51111</v>
      </c>
      <c r="G26" s="38">
        <f>IF(F26="","",C26/F26)</f>
        <v>1.0886306274578859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42719</v>
      </c>
      <c r="D28" s="41">
        <v>38664</v>
      </c>
      <c r="E28" s="23">
        <f>IF(D28="","",C28/D28)</f>
        <v>1.1048779226153529</v>
      </c>
      <c r="F28" s="40">
        <v>42724</v>
      </c>
      <c r="G28" s="38">
        <f>IF(F28="","",C28/F28)</f>
        <v>0.99988296975938584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55315</v>
      </c>
      <c r="D30" s="41">
        <v>36669</v>
      </c>
      <c r="E30" s="23">
        <f>IF(D30="","",C30/D30)</f>
        <v>1.5084949139600208</v>
      </c>
      <c r="F30" s="40">
        <v>56536</v>
      </c>
      <c r="G30" s="38">
        <f>IF(F30="","",C30/F30)</f>
        <v>0.9784031413612565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7681</v>
      </c>
      <c r="D32" s="41">
        <v>6392</v>
      </c>
      <c r="E32" s="23">
        <f>IF(D32="","",C32/D32)</f>
        <v>1.2016583229036295</v>
      </c>
      <c r="F32" s="40">
        <v>8195</v>
      </c>
      <c r="G32" s="38">
        <f>IF(F32="","",C32/F32)</f>
        <v>0.93727882855399636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7783</v>
      </c>
      <c r="D34" s="41">
        <v>13134</v>
      </c>
      <c r="E34" s="23">
        <f>IF(D34="","",C34/D34)</f>
        <v>0.59258413278513777</v>
      </c>
      <c r="F34" s="40">
        <v>8400</v>
      </c>
      <c r="G34" s="38">
        <f>IF(F34="","",C34/F34)</f>
        <v>0.92654761904761906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25495</v>
      </c>
      <c r="D36" s="41">
        <v>25436</v>
      </c>
      <c r="E36" s="23">
        <f>IF(D36="","",C36/D36)</f>
        <v>1.0023195470986004</v>
      </c>
      <c r="F36" s="40">
        <v>27355</v>
      </c>
      <c r="G36" s="38">
        <f>IF(F36="","",C36/F36)</f>
        <v>0.93200511789435203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26766</v>
      </c>
      <c r="D38" s="41">
        <v>22387</v>
      </c>
      <c r="E38" s="23">
        <f>IF(D38="","",C38/D38)</f>
        <v>1.1956045919506857</v>
      </c>
      <c r="F38" s="40">
        <v>27357</v>
      </c>
      <c r="G38" s="38">
        <f>IF(F38="","",C38/F38)</f>
        <v>0.97839675403004711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286136</v>
      </c>
      <c r="D40" s="46">
        <f>SUMIF($B$8:$B$39,$B$40,D$8:D$39)</f>
        <v>295211</v>
      </c>
      <c r="E40" s="11">
        <f>IF(D40=0,"",C40/D40)</f>
        <v>0.96925927556899982</v>
      </c>
      <c r="F40" s="46">
        <f>SUMIF($B$8:$B$39,$B$40,F$8:F$39)</f>
        <v>312295</v>
      </c>
      <c r="G40" s="38">
        <f>IF(F40=0,"",C40/F40)</f>
        <v>0.91623625098064332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354536</v>
      </c>
      <c r="D42" s="46">
        <f>SUMIF($B$8:$B$39,$B$42,D$8:D$39)</f>
        <v>342227</v>
      </c>
      <c r="E42" s="11">
        <f>IF(D42=0,"",C42/D42)</f>
        <v>1.0359673550012127</v>
      </c>
      <c r="F42" s="46">
        <f>SUMIF($B$8:$B$39,$B$42,F$8:F$39)</f>
        <v>364453</v>
      </c>
      <c r="G42" s="48">
        <f>IF(F42=0,"",C42/F42)</f>
        <v>0.97278935829860091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40:G41"/>
    <mergeCell ref="A36:A3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F36:F37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28:A3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A20:A2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12:A15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35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22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3764</v>
      </c>
      <c r="D8" s="41">
        <v>2570</v>
      </c>
      <c r="E8" s="23">
        <f>IF(D8="","",C8/D8)</f>
        <v>1.4645914396887159</v>
      </c>
      <c r="F8" s="19">
        <v>2468</v>
      </c>
      <c r="G8" s="38">
        <f>IF(F8="","",C8/F8)</f>
        <v>1.5251215559157212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4023</v>
      </c>
      <c r="D10" s="41">
        <v>4002</v>
      </c>
      <c r="E10" s="23">
        <f>IF(D10="","",C10/D10)</f>
        <v>1.0052473763118441</v>
      </c>
      <c r="F10" s="40">
        <v>3995</v>
      </c>
      <c r="G10" s="38">
        <f>IF(F10="","",C10/F10)</f>
        <v>1.0070087609511891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11201</v>
      </c>
      <c r="D12" s="41">
        <v>12031</v>
      </c>
      <c r="E12" s="23">
        <f>IF(D12="","",C12/D12)</f>
        <v>0.93101155348682574</v>
      </c>
      <c r="F12" s="19">
        <v>10762</v>
      </c>
      <c r="G12" s="38">
        <f>IF(F12="","",C12/F12)</f>
        <v>1.040791674409961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18216</v>
      </c>
      <c r="D14" s="41">
        <v>18226</v>
      </c>
      <c r="E14" s="23">
        <f>IF(D14="","",C14/D14)</f>
        <v>0.99945133326017777</v>
      </c>
      <c r="F14" s="40">
        <v>17153</v>
      </c>
      <c r="G14" s="38">
        <f>IF(F14="","",C14/F14)</f>
        <v>1.0619716667638315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139347</v>
      </c>
      <c r="D16" s="41">
        <v>139578</v>
      </c>
      <c r="E16" s="23">
        <f>IF(D16="","",C16/D16)</f>
        <v>0.99834501139148002</v>
      </c>
      <c r="F16" s="40">
        <v>120850</v>
      </c>
      <c r="G16" s="38">
        <f>IF(F16="","",C16/F16)</f>
        <v>1.1530575093090609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134304</v>
      </c>
      <c r="D18" s="41">
        <v>134246</v>
      </c>
      <c r="E18" s="23">
        <f>IF(D18="","",C18/D18)</f>
        <v>1.0004320426679381</v>
      </c>
      <c r="F18" s="40">
        <v>120580</v>
      </c>
      <c r="G18" s="38">
        <f>IF(F18="","",C18/F18)</f>
        <v>1.113816553325593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44479</v>
      </c>
      <c r="D20" s="41">
        <v>44269</v>
      </c>
      <c r="E20" s="23">
        <f>IF(D20="","",C20/D20)</f>
        <v>1.0047437258578238</v>
      </c>
      <c r="F20" s="40">
        <v>41368</v>
      </c>
      <c r="G20" s="38">
        <f>IF(F20="","",C20/F20)</f>
        <v>1.0752030555018373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69033</v>
      </c>
      <c r="D22" s="41">
        <v>67424</v>
      </c>
      <c r="E22" s="23">
        <f>IF(D22="","",C22/D22)</f>
        <v>1.0238639060275272</v>
      </c>
      <c r="F22" s="40">
        <v>67303</v>
      </c>
      <c r="G22" s="38">
        <f>IF(F22="","",C22/F22)</f>
        <v>1.0257046491241104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46794</v>
      </c>
      <c r="D24" s="41">
        <v>46401</v>
      </c>
      <c r="E24" s="23">
        <f>IF(D24="","",C24/D24)</f>
        <v>1.0084696450507533</v>
      </c>
      <c r="F24" s="40">
        <v>34793</v>
      </c>
      <c r="G24" s="38">
        <f>IF(F24="","",C24/F24)</f>
        <v>1.3449257034460955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53006</v>
      </c>
      <c r="D26" s="41">
        <v>54715</v>
      </c>
      <c r="E26" s="23">
        <f>IF(D26="","",C26/D26)</f>
        <v>0.9687654208169606</v>
      </c>
      <c r="F26" s="40">
        <v>55641</v>
      </c>
      <c r="G26" s="38">
        <f>IF(F26="","",C26/F26)</f>
        <v>0.95264283531927896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43546</v>
      </c>
      <c r="D28" s="41">
        <v>43203</v>
      </c>
      <c r="E28" s="23">
        <f>IF(D28="","",C28/D28)</f>
        <v>1.0079392634770734</v>
      </c>
      <c r="F28" s="40">
        <v>42719</v>
      </c>
      <c r="G28" s="38">
        <f>IF(F28="","",C28/F28)</f>
        <v>1.0193590673938997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57512</v>
      </c>
      <c r="D30" s="41">
        <v>60038</v>
      </c>
      <c r="E30" s="23">
        <f>IF(D30="","",C30/D30)</f>
        <v>0.95792664645724379</v>
      </c>
      <c r="F30" s="40">
        <v>55315</v>
      </c>
      <c r="G30" s="38">
        <f>IF(F30="","",C30/F30)</f>
        <v>1.0397179788484137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7714</v>
      </c>
      <c r="D32" s="41">
        <v>6813</v>
      </c>
      <c r="E32" s="23">
        <f>IF(D32="","",C32/D32)</f>
        <v>1.1322471745193012</v>
      </c>
      <c r="F32" s="40">
        <v>7681</v>
      </c>
      <c r="G32" s="38">
        <f>IF(F32="","",C32/F32)</f>
        <v>1.0042963155839084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8043</v>
      </c>
      <c r="D34" s="41">
        <v>7558</v>
      </c>
      <c r="E34" s="23">
        <f>IF(D34="","",C34/D34)</f>
        <v>1.0641704154538238</v>
      </c>
      <c r="F34" s="40">
        <v>7783</v>
      </c>
      <c r="G34" s="38">
        <f>IF(F34="","",C34/F34)</f>
        <v>1.0334061415906464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25530</v>
      </c>
      <c r="D36" s="41">
        <v>28230</v>
      </c>
      <c r="E36" s="23">
        <f>IF(D36="","",C36/D36)</f>
        <v>0.90435706695005313</v>
      </c>
      <c r="F36" s="40">
        <v>25495</v>
      </c>
      <c r="G36" s="38">
        <f>IF(F36="","",C36/F36)</f>
        <v>1.0013728181996471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25884</v>
      </c>
      <c r="D38" s="41">
        <v>23700</v>
      </c>
      <c r="E38" s="23">
        <f>IF(D38="","",C38/D38)</f>
        <v>1.0921518987341772</v>
      </c>
      <c r="F38" s="40">
        <v>26766</v>
      </c>
      <c r="G38" s="38">
        <f>IF(F38="","",C38/F38)</f>
        <v>0.96704774714189645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322375</v>
      </c>
      <c r="D40" s="46">
        <f>SUMIF($B$8:$B$39,$B$40,D$8:D$39)</f>
        <v>323095</v>
      </c>
      <c r="E40" s="11">
        <f>IF(D40=0,"",C40/D40)</f>
        <v>0.99777155325832956</v>
      </c>
      <c r="F40" s="46">
        <f>SUMIF($B$8:$B$39,$B$40,F$8:F$39)</f>
        <v>286136</v>
      </c>
      <c r="G40" s="38">
        <f>IF(F40=0,"",C40/F40)</f>
        <v>1.1266495652417032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370021</v>
      </c>
      <c r="D42" s="46">
        <f>SUMIF($B$8:$B$39,$B$42,D$8:D$39)</f>
        <v>369909</v>
      </c>
      <c r="E42" s="11">
        <f>IF(D42=0,"",C42/D42)</f>
        <v>1.0003027771695201</v>
      </c>
      <c r="F42" s="46">
        <f>SUMIF($B$8:$B$39,$B$42,F$8:F$39)</f>
        <v>354536</v>
      </c>
      <c r="G42" s="48">
        <f>IF(F42=0,"",C42/F42)</f>
        <v>1.0436768057404608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36</v>
      </c>
      <c r="E2" s="2"/>
    </row>
    <row r="5" spans="1:7" x14ac:dyDescent="0.15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23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2594</v>
      </c>
      <c r="D8" s="41">
        <v>2687</v>
      </c>
      <c r="E8" s="23">
        <f>IF(D8="","",C8/D8)</f>
        <v>0.96538890956457013</v>
      </c>
      <c r="F8" s="19">
        <v>3764</v>
      </c>
      <c r="G8" s="38">
        <f>IF(F8="","",C8/F8)</f>
        <v>0.68916046758767269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4020</v>
      </c>
      <c r="D10" s="41">
        <v>4017</v>
      </c>
      <c r="E10" s="23">
        <f>IF(D10="","",C10/D10)</f>
        <v>1.0007468259895445</v>
      </c>
      <c r="F10" s="40">
        <v>4023</v>
      </c>
      <c r="G10" s="38">
        <f>IF(F10="","",C10/F10)</f>
        <v>0.9992542878448919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12008</v>
      </c>
      <c r="D12" s="41">
        <v>11575</v>
      </c>
      <c r="E12" s="23">
        <f>IF(D12="","",C12/D12)</f>
        <v>1.0374082073434125</v>
      </c>
      <c r="F12" s="19">
        <v>11201</v>
      </c>
      <c r="G12" s="38">
        <f>IF(F12="","",C12/F12)</f>
        <v>1.072047138648335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18722</v>
      </c>
      <c r="D14" s="41">
        <v>18059</v>
      </c>
      <c r="E14" s="23">
        <f>IF(D14="","",C14/D14)</f>
        <v>1.0367129962899386</v>
      </c>
      <c r="F14" s="40">
        <v>18216</v>
      </c>
      <c r="G14" s="38">
        <f>IF(F14="","",C14/F14)</f>
        <v>1.0277777777777777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131483</v>
      </c>
      <c r="D16" s="41">
        <v>132357</v>
      </c>
      <c r="E16" s="23">
        <f>IF(D16="","",C16/D16)</f>
        <v>0.99339664694727137</v>
      </c>
      <c r="F16" s="40">
        <v>139347</v>
      </c>
      <c r="G16" s="38">
        <f>IF(F16="","",C16/F16)</f>
        <v>0.9435653440691224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125833</v>
      </c>
      <c r="D18" s="41">
        <v>127726</v>
      </c>
      <c r="E18" s="23">
        <f>IF(D18="","",C18/D18)</f>
        <v>0.98517921175015266</v>
      </c>
      <c r="F18" s="40">
        <v>134304</v>
      </c>
      <c r="G18" s="38">
        <f>IF(F18="","",C18/F18)</f>
        <v>0.93692667381462946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41565</v>
      </c>
      <c r="D20" s="41">
        <v>40611</v>
      </c>
      <c r="E20" s="23">
        <f>IF(D20="","",C20/D20)</f>
        <v>1.0234911723424689</v>
      </c>
      <c r="F20" s="40">
        <v>44479</v>
      </c>
      <c r="G20" s="38">
        <f>IF(F20="","",C20/F20)</f>
        <v>0.93448593718383954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68039</v>
      </c>
      <c r="D22" s="41">
        <v>66261</v>
      </c>
      <c r="E22" s="23">
        <f>IF(D22="","",C22/D22)</f>
        <v>1.0268332805119149</v>
      </c>
      <c r="F22" s="40">
        <v>69033</v>
      </c>
      <c r="G22" s="38">
        <f>IF(F22="","",C22/F22)</f>
        <v>0.98560108933408663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44464</v>
      </c>
      <c r="D24" s="41">
        <v>45881</v>
      </c>
      <c r="E24" s="23">
        <f>IF(D24="","",C24/D24)</f>
        <v>0.96911575597741983</v>
      </c>
      <c r="F24" s="40">
        <v>46794</v>
      </c>
      <c r="G24" s="38">
        <f>IF(F24="","",C24/F24)</f>
        <v>0.95020729153310257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51055</v>
      </c>
      <c r="D26" s="41">
        <v>53417</v>
      </c>
      <c r="E26" s="23">
        <f>IF(D26="","",C26/D26)</f>
        <v>0.95578186719583658</v>
      </c>
      <c r="F26" s="40">
        <v>53006</v>
      </c>
      <c r="G26" s="38">
        <f>IF(F26="","",C26/F26)</f>
        <v>0.96319284609289513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42115</v>
      </c>
      <c r="D28" s="41">
        <v>39613</v>
      </c>
      <c r="E28" s="23">
        <f>IF(D28="","",C28/D28)</f>
        <v>1.063161083482695</v>
      </c>
      <c r="F28" s="40">
        <v>43546</v>
      </c>
      <c r="G28" s="38">
        <f>IF(F28="","",C28/F28)</f>
        <v>0.96713819868644657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55967</v>
      </c>
      <c r="D30" s="41">
        <v>58226</v>
      </c>
      <c r="E30" s="23">
        <f>IF(D30="","",C30/D30)</f>
        <v>0.96120289904853506</v>
      </c>
      <c r="F30" s="40">
        <v>57512</v>
      </c>
      <c r="G30" s="38">
        <f>IF(F30="","",C30/F30)</f>
        <v>0.97313604117401586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7781</v>
      </c>
      <c r="D32" s="41">
        <v>6285</v>
      </c>
      <c r="E32" s="23">
        <f>IF(D32="","",C32/D32)</f>
        <v>1.2380270485282419</v>
      </c>
      <c r="F32" s="40">
        <v>7714</v>
      </c>
      <c r="G32" s="38">
        <f>IF(F32="","",C32/F32)</f>
        <v>1.0086855068706249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8144</v>
      </c>
      <c r="D34" s="41">
        <v>7752</v>
      </c>
      <c r="E34" s="23">
        <f>IF(D34="","",C34/D34)</f>
        <v>1.0505675954592364</v>
      </c>
      <c r="F34" s="40">
        <v>8043</v>
      </c>
      <c r="G34" s="38">
        <f>IF(F34="","",C34/F34)</f>
        <v>1.0125575034191223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27556</v>
      </c>
      <c r="D36" s="41">
        <v>25369</v>
      </c>
      <c r="E36" s="23">
        <f>IF(D36="","",C36/D36)</f>
        <v>1.0862075761756473</v>
      </c>
      <c r="F36" s="40">
        <v>25530</v>
      </c>
      <c r="G36" s="38">
        <f>IF(F36="","",C36/F36)</f>
        <v>1.0793576184880533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29588</v>
      </c>
      <c r="D38" s="41">
        <v>24763</v>
      </c>
      <c r="E38" s="23">
        <f>IF(D38="","",C38/D38)</f>
        <v>1.1948471509913985</v>
      </c>
      <c r="F38" s="40">
        <v>25884</v>
      </c>
      <c r="G38" s="38">
        <f>IF(F38="","",C38/F38)</f>
        <v>1.143099984546438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309566</v>
      </c>
      <c r="D40" s="46">
        <f>SUMIF($B$8:$B$39,$B$40,D$8:D$39)</f>
        <v>304378</v>
      </c>
      <c r="E40" s="11">
        <f>IF(D40=0,"",C40/D40)</f>
        <v>1.0170445958643528</v>
      </c>
      <c r="F40" s="46">
        <f>SUMIF($B$8:$B$39,$B$40,F$8:F$39)</f>
        <v>322375</v>
      </c>
      <c r="G40" s="38">
        <f>IF(F40=0,"",C40/F40)</f>
        <v>0.96026677006591699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361368</v>
      </c>
      <c r="D42" s="46">
        <f>SUMIF($B$8:$B$39,$B$42,D$8:D$39)</f>
        <v>360221</v>
      </c>
      <c r="E42" s="11">
        <f>IF(D42=0,"",C42/D42)</f>
        <v>1.0031841563928809</v>
      </c>
      <c r="F42" s="46">
        <f>SUMIF($B$8:$B$39,$B$42,F$8:F$39)</f>
        <v>370021</v>
      </c>
      <c r="G42" s="48">
        <f>IF(F42=0,"",C42/F42)</f>
        <v>0.97661484077930716</v>
      </c>
    </row>
    <row r="43" spans="1:7" x14ac:dyDescent="0.15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F40:F41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36:F37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0:F21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C1:E1"/>
    <mergeCell ref="F5:G5"/>
    <mergeCell ref="A6:B7"/>
    <mergeCell ref="C6:C7"/>
    <mergeCell ref="D6:D7"/>
    <mergeCell ref="E6:E7"/>
    <mergeCell ref="F6:F7"/>
    <mergeCell ref="G6:G7"/>
    <mergeCell ref="F8:F9"/>
    <mergeCell ref="G8:G9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37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24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2782</v>
      </c>
      <c r="D8" s="41">
        <v>2513</v>
      </c>
      <c r="E8" s="23">
        <f>IF(D8="","",C8/D8)</f>
        <v>1.1070433744528452</v>
      </c>
      <c r="F8" s="19">
        <v>2594</v>
      </c>
      <c r="G8" s="38">
        <f>IF(F8="","",C8/F8)</f>
        <v>1.0724749421742483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3929</v>
      </c>
      <c r="D10" s="41">
        <v>3968</v>
      </c>
      <c r="E10" s="23">
        <f>IF(D10="","",C10/D10)</f>
        <v>0.99017137096774188</v>
      </c>
      <c r="F10" s="40">
        <v>4020</v>
      </c>
      <c r="G10" s="38">
        <f>IF(F10="","",C10/F10)</f>
        <v>0.97736318407960199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12888</v>
      </c>
      <c r="D12" s="41">
        <v>12457</v>
      </c>
      <c r="E12" s="23">
        <f>IF(D12="","",C12/D12)</f>
        <v>1.0345990206309705</v>
      </c>
      <c r="F12" s="19">
        <v>12008</v>
      </c>
      <c r="G12" s="38">
        <f>IF(F12="","",C12/F12)</f>
        <v>1.0732844770153231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18392</v>
      </c>
      <c r="D14" s="41">
        <v>17541</v>
      </c>
      <c r="E14" s="23">
        <f>IF(D14="","",C14/D14)</f>
        <v>1.0485149079299927</v>
      </c>
      <c r="F14" s="40">
        <v>18722</v>
      </c>
      <c r="G14" s="38">
        <f>IF(F14="","",C14/F14)</f>
        <v>0.98237367802585196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132083</v>
      </c>
      <c r="D16" s="41">
        <v>133428</v>
      </c>
      <c r="E16" s="23">
        <f>IF(D16="","",C16/D16)</f>
        <v>0.98991965704349916</v>
      </c>
      <c r="F16" s="40">
        <v>131483</v>
      </c>
      <c r="G16" s="38">
        <f>IF(F16="","",C16/F16)</f>
        <v>1.0045633275784702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123895</v>
      </c>
      <c r="D18" s="41">
        <v>122929</v>
      </c>
      <c r="E18" s="23">
        <f>IF(D18="","",C18/D18)</f>
        <v>1.007858194567596</v>
      </c>
      <c r="F18" s="40">
        <v>125833</v>
      </c>
      <c r="G18" s="38">
        <f>IF(F18="","",C18/F18)</f>
        <v>0.98459863469837006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39026</v>
      </c>
      <c r="D20" s="41">
        <v>35545</v>
      </c>
      <c r="E20" s="23">
        <f>IF(D20="","",C20/D20)</f>
        <v>1.0979321986214658</v>
      </c>
      <c r="F20" s="40">
        <v>41565</v>
      </c>
      <c r="G20" s="38">
        <f>IF(F20="","",C20/F20)</f>
        <v>0.93891495248406109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62866</v>
      </c>
      <c r="D22" s="41">
        <v>63774</v>
      </c>
      <c r="E22" s="23">
        <f>IF(D22="","",C22/D22)</f>
        <v>0.98576222284943704</v>
      </c>
      <c r="F22" s="40">
        <v>68039</v>
      </c>
      <c r="G22" s="38">
        <f>IF(F22="","",C22/F22)</f>
        <v>0.9239700759858317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43804</v>
      </c>
      <c r="D24" s="41">
        <v>44443</v>
      </c>
      <c r="E24" s="23">
        <f>IF(D24="","",C24/D24)</f>
        <v>0.9856220327160633</v>
      </c>
      <c r="F24" s="40">
        <v>44464</v>
      </c>
      <c r="G24" s="38">
        <f>IF(F24="","",C24/F24)</f>
        <v>0.98515653112630441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47908</v>
      </c>
      <c r="D26" s="41">
        <v>53000</v>
      </c>
      <c r="E26" s="23">
        <f>IF(D26="","",C26/D26)</f>
        <v>0.90392452830188674</v>
      </c>
      <c r="F26" s="40">
        <v>51055</v>
      </c>
      <c r="G26" s="38">
        <f>IF(F26="","",C26/F26)</f>
        <v>0.93836059151895013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43398</v>
      </c>
      <c r="D28" s="41">
        <v>37244</v>
      </c>
      <c r="E28" s="23">
        <f>IF(D28="","",C28/D28)</f>
        <v>1.1652346686714639</v>
      </c>
      <c r="F28" s="40">
        <v>42115</v>
      </c>
      <c r="G28" s="38">
        <f>IF(F28="","",C28/F28)</f>
        <v>1.0304642051525585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57598</v>
      </c>
      <c r="D30" s="41">
        <v>55613</v>
      </c>
      <c r="E30" s="23">
        <f>IF(D30="","",C30/D30)</f>
        <v>1.035693093341485</v>
      </c>
      <c r="F30" s="40">
        <v>55967</v>
      </c>
      <c r="G30" s="38">
        <f>IF(F30="","",C30/F30)</f>
        <v>1.0291421730662711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8174</v>
      </c>
      <c r="D32" s="41">
        <v>8013</v>
      </c>
      <c r="E32" s="23">
        <f>IF(D32="","",C32/D32)</f>
        <v>1.0200923499313614</v>
      </c>
      <c r="F32" s="40">
        <v>7781</v>
      </c>
      <c r="G32" s="38">
        <f>IF(F32="","",C32/F32)</f>
        <v>1.0505076468320267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8262</v>
      </c>
      <c r="D34" s="41">
        <v>7803</v>
      </c>
      <c r="E34" s="23">
        <f>IF(D34="","",C34/D34)</f>
        <v>1.0588235294117647</v>
      </c>
      <c r="F34" s="40">
        <v>8144</v>
      </c>
      <c r="G34" s="38">
        <f>IF(F34="","",C34/F34)</f>
        <v>1.0144891944990178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27992</v>
      </c>
      <c r="D36" s="41">
        <v>27618</v>
      </c>
      <c r="E36" s="23">
        <f>IF(D36="","",C36/D36)</f>
        <v>1.013541892968354</v>
      </c>
      <c r="F36" s="40">
        <v>27556</v>
      </c>
      <c r="G36" s="38">
        <f>IF(F36="","",C36/F36)</f>
        <v>1.0158223254463639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27932</v>
      </c>
      <c r="D38" s="41">
        <v>26750</v>
      </c>
      <c r="E38" s="23">
        <f>IF(D38="","",C38/D38)</f>
        <v>1.0441869158878505</v>
      </c>
      <c r="F38" s="40">
        <v>29588</v>
      </c>
      <c r="G38" s="38">
        <f>IF(F38="","",C38/F38)</f>
        <v>0.94403136406651345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310147</v>
      </c>
      <c r="D40" s="46">
        <f>SUMIF($B$8:$B$39,$B$40,D$8:D$39)</f>
        <v>301261</v>
      </c>
      <c r="E40" s="11">
        <f>IF(D40=0,"",C40/D40)</f>
        <v>1.0294960184026476</v>
      </c>
      <c r="F40" s="46">
        <f>SUMIF($B$8:$B$39,$B$40,F$8:F$39)</f>
        <v>309566</v>
      </c>
      <c r="G40" s="38">
        <f>IF(F40=0,"",C40/F40)</f>
        <v>1.0018768210979241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350782</v>
      </c>
      <c r="D42" s="46">
        <f>SUMIF($B$8:$B$39,$B$42,D$8:D$39)</f>
        <v>351378</v>
      </c>
      <c r="E42" s="11">
        <f>IF(D42=0,"",C42/D42)</f>
        <v>0.99830382095634895</v>
      </c>
      <c r="F42" s="46">
        <f>SUMIF($B$8:$B$39,$B$42,F$8:F$39)</f>
        <v>361368</v>
      </c>
      <c r="G42" s="48">
        <f>IF(F42=0,"",C42/F42)</f>
        <v>0.97070576254676677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38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25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2813</v>
      </c>
      <c r="D8" s="41">
        <v>2785</v>
      </c>
      <c r="E8" s="23">
        <f>IF(D8="","",C8/D8)</f>
        <v>1.0100538599640934</v>
      </c>
      <c r="F8" s="19">
        <v>2782</v>
      </c>
      <c r="G8" s="38">
        <f>IF(F8="","",C8/F8)</f>
        <v>1.0111430625449318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3920</v>
      </c>
      <c r="D10" s="41">
        <v>3929</v>
      </c>
      <c r="E10" s="23">
        <f>IF(D10="","",C10/D10)</f>
        <v>0.9977093407991855</v>
      </c>
      <c r="F10" s="40">
        <v>3929</v>
      </c>
      <c r="G10" s="38">
        <f>IF(F10="","",C10/F10)</f>
        <v>0.9977093407991855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13465</v>
      </c>
      <c r="D12" s="41">
        <v>13217</v>
      </c>
      <c r="E12" s="23">
        <f>IF(D12="","",C12/D12)</f>
        <v>1.0187637133994099</v>
      </c>
      <c r="F12" s="19">
        <v>12888</v>
      </c>
      <c r="G12" s="38">
        <f>IF(F12="","",C12/F12)</f>
        <v>1.044770328988206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20155</v>
      </c>
      <c r="D14" s="41">
        <v>20297</v>
      </c>
      <c r="E14" s="23">
        <f>IF(D14="","",C14/D14)</f>
        <v>0.99300389220081786</v>
      </c>
      <c r="F14" s="40">
        <v>18392</v>
      </c>
      <c r="G14" s="38">
        <f>IF(F14="","",C14/F14)</f>
        <v>1.0958568943018703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130355</v>
      </c>
      <c r="D16" s="41">
        <v>132009</v>
      </c>
      <c r="E16" s="23">
        <f>IF(D16="","",C16/D16)</f>
        <v>0.98747055125029359</v>
      </c>
      <c r="F16" s="40">
        <v>132083</v>
      </c>
      <c r="G16" s="38">
        <f>IF(F16="","",C16/F16)</f>
        <v>0.98691731714149433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124015</v>
      </c>
      <c r="D18" s="41">
        <v>128508</v>
      </c>
      <c r="E18" s="23">
        <f>IF(D18="","",C18/D18)</f>
        <v>0.96503719612786754</v>
      </c>
      <c r="F18" s="40">
        <v>123895</v>
      </c>
      <c r="G18" s="38">
        <f>IF(F18="","",C18/F18)</f>
        <v>1.0009685620888655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32634</v>
      </c>
      <c r="D20" s="41">
        <v>43661</v>
      </c>
      <c r="E20" s="23">
        <f>IF(D20="","",C20/D20)</f>
        <v>0.74744050754678093</v>
      </c>
      <c r="F20" s="40">
        <v>39026</v>
      </c>
      <c r="G20" s="38">
        <f>IF(F20="","",C20/F20)</f>
        <v>0.83621175626505406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66743</v>
      </c>
      <c r="D22" s="41">
        <v>68223</v>
      </c>
      <c r="E22" s="23">
        <f>IF(D22="","",C22/D22)</f>
        <v>0.97830643624584079</v>
      </c>
      <c r="F22" s="40">
        <v>62866</v>
      </c>
      <c r="G22" s="38">
        <f>IF(F22="","",C22/F22)</f>
        <v>1.0616708554703655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46281</v>
      </c>
      <c r="D24" s="41">
        <v>43319</v>
      </c>
      <c r="E24" s="23">
        <f>IF(D24="","",C24/D24)</f>
        <v>1.0683764629839101</v>
      </c>
      <c r="F24" s="40">
        <v>43804</v>
      </c>
      <c r="G24" s="38">
        <f>IF(F24="","",C24/F24)</f>
        <v>1.0565473472742215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52227</v>
      </c>
      <c r="D26" s="41">
        <v>56643</v>
      </c>
      <c r="E26" s="23">
        <f>IF(D26="","",C26/D26)</f>
        <v>0.92203802764684073</v>
      </c>
      <c r="F26" s="40">
        <v>47908</v>
      </c>
      <c r="G26" s="38">
        <f>IF(F26="","",C26/F26)</f>
        <v>1.0901519579193455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37931</v>
      </c>
      <c r="D28" s="41">
        <v>39324</v>
      </c>
      <c r="E28" s="23">
        <f>IF(D28="","",C28/D28)</f>
        <v>0.96457634014850979</v>
      </c>
      <c r="F28" s="40">
        <v>43398</v>
      </c>
      <c r="G28" s="38">
        <f>IF(F28="","",C28/F28)</f>
        <v>0.8740264528319277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59368</v>
      </c>
      <c r="D30" s="41">
        <v>56893</v>
      </c>
      <c r="E30" s="23">
        <f>IF(D30="","",C30/D30)</f>
        <v>1.0435027156240662</v>
      </c>
      <c r="F30" s="40">
        <v>57598</v>
      </c>
      <c r="G30" s="38">
        <f>IF(F30="","",C30/F30)</f>
        <v>1.0307302336886697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7573</v>
      </c>
      <c r="D32" s="41">
        <v>6800</v>
      </c>
      <c r="E32" s="23">
        <f>IF(D32="","",C32/D32)</f>
        <v>1.1136764705882354</v>
      </c>
      <c r="F32" s="40">
        <v>8174</v>
      </c>
      <c r="G32" s="38">
        <f>IF(F32="","",C32/F32)</f>
        <v>0.92647418644482504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8059</v>
      </c>
      <c r="D34" s="41">
        <v>8081</v>
      </c>
      <c r="E34" s="23">
        <f>IF(D34="","",C34/D34)</f>
        <v>0.99727756465783934</v>
      </c>
      <c r="F34" s="40">
        <v>8262</v>
      </c>
      <c r="G34" s="38">
        <f>IF(F34="","",C34/F34)</f>
        <v>0.97542967804405711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28034</v>
      </c>
      <c r="D36" s="41">
        <v>26010</v>
      </c>
      <c r="E36" s="23">
        <f>IF(D36="","",C36/D36)</f>
        <v>1.0778162245290273</v>
      </c>
      <c r="F36" s="40">
        <v>27992</v>
      </c>
      <c r="G36" s="38">
        <f>IF(F36="","",C36/F36)</f>
        <v>1.0015004286939126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27815</v>
      </c>
      <c r="D38" s="41">
        <v>25719</v>
      </c>
      <c r="E38" s="23">
        <f>IF(D38="","",C38/D38)</f>
        <v>1.0814961701465842</v>
      </c>
      <c r="F38" s="40">
        <v>27932</v>
      </c>
      <c r="G38" s="38">
        <f>IF(F38="","",C38/F38)</f>
        <v>0.99581125590720321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299086</v>
      </c>
      <c r="D40" s="46">
        <f>SUMIF($B$8:$B$39,$B$40,D$8:D$39)</f>
        <v>307125</v>
      </c>
      <c r="E40" s="11">
        <f>IF(D40=0,"",C40/D40)</f>
        <v>0.97382498982498977</v>
      </c>
      <c r="F40" s="46">
        <f>SUMIF($B$8:$B$39,$B$40,F$8:F$39)</f>
        <v>310147</v>
      </c>
      <c r="G40" s="38">
        <f>IF(F40=0,"",C40/F40)</f>
        <v>0.96433626635111735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362302</v>
      </c>
      <c r="D42" s="46">
        <f>SUMIF($B$8:$B$39,$B$42,D$8:D$39)</f>
        <v>368293</v>
      </c>
      <c r="E42" s="11">
        <f>IF(D42=0,"",C42/D42)</f>
        <v>0.98373306036226593</v>
      </c>
      <c r="F42" s="46">
        <f>SUMIF($B$8:$B$39,$B$42,F$8:F$39)</f>
        <v>350782</v>
      </c>
      <c r="G42" s="48">
        <f>IF(F42=0,"",C42/F42)</f>
        <v>1.032840909738812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39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26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2698</v>
      </c>
      <c r="D8" s="41">
        <v>2717</v>
      </c>
      <c r="E8" s="23">
        <f>IF(D8="","",C8/D8)</f>
        <v>0.99300699300699302</v>
      </c>
      <c r="F8" s="19">
        <v>2813</v>
      </c>
      <c r="G8" s="38">
        <f>IF(F8="","",C8/F8)</f>
        <v>0.95911837895485252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3950</v>
      </c>
      <c r="D10" s="41">
        <v>3875</v>
      </c>
      <c r="E10" s="23">
        <f>IF(D10="","",C10/D10)</f>
        <v>1.0193548387096774</v>
      </c>
      <c r="F10" s="40">
        <v>3920</v>
      </c>
      <c r="G10" s="38">
        <f>IF(F10="","",C10/F10)</f>
        <v>1.0076530612244898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13143</v>
      </c>
      <c r="D12" s="41">
        <v>11947</v>
      </c>
      <c r="E12" s="23">
        <f>IF(D12="","",C12/D12)</f>
        <v>1.1001088139281827</v>
      </c>
      <c r="F12" s="19">
        <v>13465</v>
      </c>
      <c r="G12" s="38">
        <f>IF(F12="","",C12/F12)</f>
        <v>0.97608614927590043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18845</v>
      </c>
      <c r="D14" s="41">
        <v>18644</v>
      </c>
      <c r="E14" s="23">
        <f>IF(D14="","",C14/D14)</f>
        <v>1.0107809482943575</v>
      </c>
      <c r="F14" s="40">
        <v>20155</v>
      </c>
      <c r="G14" s="38">
        <f>IF(F14="","",C14/F14)</f>
        <v>0.93500372116100228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136789</v>
      </c>
      <c r="D16" s="41">
        <v>135240</v>
      </c>
      <c r="E16" s="23">
        <f>IF(D16="","",C16/D16)</f>
        <v>1.0114537119195504</v>
      </c>
      <c r="F16" s="40">
        <v>130355</v>
      </c>
      <c r="G16" s="38">
        <f>IF(F16="","",C16/F16)</f>
        <v>1.0493575236853208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127664</v>
      </c>
      <c r="D18" s="41">
        <v>128062</v>
      </c>
      <c r="E18" s="23">
        <f>IF(D18="","",C18/D18)</f>
        <v>0.99689213037434987</v>
      </c>
      <c r="F18" s="40">
        <v>124015</v>
      </c>
      <c r="G18" s="38">
        <f>IF(F18="","",C18/F18)</f>
        <v>1.0294238600169334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36014</v>
      </c>
      <c r="D20" s="41">
        <v>40548</v>
      </c>
      <c r="E20" s="23">
        <f>IF(D20="","",C20/D20)</f>
        <v>0.88818190786228668</v>
      </c>
      <c r="F20" s="40">
        <v>32634</v>
      </c>
      <c r="G20" s="38">
        <f>IF(F20="","",C20/F20)</f>
        <v>1.1035729607158178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67722</v>
      </c>
      <c r="D22" s="41">
        <v>67424</v>
      </c>
      <c r="E22" s="23">
        <f>IF(D22="","",C22/D22)</f>
        <v>1.004419791172283</v>
      </c>
      <c r="F22" s="40">
        <v>66743</v>
      </c>
      <c r="G22" s="38">
        <f>IF(F22="","",C22/F22)</f>
        <v>1.0146682049053832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41152</v>
      </c>
      <c r="D24" s="41">
        <v>41575</v>
      </c>
      <c r="E24" s="23">
        <f>IF(D24="","",C24/D24)</f>
        <v>0.98982561635598321</v>
      </c>
      <c r="F24" s="40">
        <v>46281</v>
      </c>
      <c r="G24" s="38">
        <f>IF(F24="","",C24/F24)</f>
        <v>0.88917698407553858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51484</v>
      </c>
      <c r="D26" s="41">
        <v>57750</v>
      </c>
      <c r="E26" s="23">
        <f>IF(D26="","",C26/D26)</f>
        <v>0.89149783549783546</v>
      </c>
      <c r="F26" s="40">
        <v>52227</v>
      </c>
      <c r="G26" s="38">
        <f>IF(F26="","",C26/F26)</f>
        <v>0.98577364198594597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41650</v>
      </c>
      <c r="D28" s="41">
        <v>42077</v>
      </c>
      <c r="E28" s="23">
        <f>IF(D28="","",C28/D28)</f>
        <v>0.98985193811345862</v>
      </c>
      <c r="F28" s="40">
        <v>37931</v>
      </c>
      <c r="G28" s="38">
        <f>IF(F28="","",C28/F28)</f>
        <v>1.0980464527695024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55849</v>
      </c>
      <c r="D30" s="41">
        <v>55869</v>
      </c>
      <c r="E30" s="23">
        <f>IF(D30="","",C30/D30)</f>
        <v>0.99964201972471312</v>
      </c>
      <c r="F30" s="40">
        <v>59368</v>
      </c>
      <c r="G30" s="38">
        <f>IF(F30="","",C30/F30)</f>
        <v>0.94072564344427978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7740</v>
      </c>
      <c r="D32" s="41">
        <v>7876</v>
      </c>
      <c r="E32" s="23">
        <f>IF(D32="","",C32/D32)</f>
        <v>0.9827323514474352</v>
      </c>
      <c r="F32" s="40">
        <v>7573</v>
      </c>
      <c r="G32" s="38">
        <f>IF(F32="","",C32/F32)</f>
        <v>1.0220520269378053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8027</v>
      </c>
      <c r="D34" s="41">
        <v>7865</v>
      </c>
      <c r="E34" s="23">
        <f>IF(D34="","",C34/D34)</f>
        <v>1.0205975842339479</v>
      </c>
      <c r="F34" s="40">
        <v>8059</v>
      </c>
      <c r="G34" s="38">
        <f>IF(F34="","",C34/F34)</f>
        <v>0.99602928403027668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26983</v>
      </c>
      <c r="D36" s="41">
        <v>27131</v>
      </c>
      <c r="E36" s="23">
        <f>IF(D36="","",C36/D36)</f>
        <v>0.99454498544100844</v>
      </c>
      <c r="F36" s="40">
        <v>28034</v>
      </c>
      <c r="G36" s="38">
        <f>IF(F36="","",C36/F36)</f>
        <v>0.96250980951701504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28903</v>
      </c>
      <c r="D38" s="41">
        <v>26387</v>
      </c>
      <c r="E38" s="23">
        <f>IF(D38="","",C38/D38)</f>
        <v>1.0953499829461477</v>
      </c>
      <c r="F38" s="40">
        <v>27815</v>
      </c>
      <c r="G38" s="38">
        <f>IF(F38="","",C38/F38)</f>
        <v>1.0391155851159446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306169</v>
      </c>
      <c r="D40" s="46">
        <f>SUMIF($B$8:$B$39,$B$40,D$8:D$39)</f>
        <v>309111</v>
      </c>
      <c r="E40" s="11">
        <f>IF(D40=0,"",C40/D40)</f>
        <v>0.9904823833509645</v>
      </c>
      <c r="F40" s="46">
        <f>SUMIF($B$8:$B$39,$B$40,F$8:F$39)</f>
        <v>299086</v>
      </c>
      <c r="G40" s="38">
        <f>IF(F40=0,"",C40/F40)</f>
        <v>1.0236821516219414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362444</v>
      </c>
      <c r="D42" s="46">
        <f>SUMIF($B$8:$B$39,$B$42,D$8:D$39)</f>
        <v>365876</v>
      </c>
      <c r="E42" s="11">
        <f>IF(D42=0,"",C42/D42)</f>
        <v>0.99061977281920655</v>
      </c>
      <c r="F42" s="46">
        <f>SUMIF($B$8:$B$39,$B$42,F$8:F$39)</f>
        <v>362302</v>
      </c>
      <c r="G42" s="48">
        <f>IF(F42=0,"",C42/F42)</f>
        <v>1.0003919382172883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19</v>
      </c>
      <c r="D1" s="28"/>
      <c r="E1" s="28"/>
    </row>
    <row r="2" spans="1:7" x14ac:dyDescent="0.15">
      <c r="C2" s="2"/>
      <c r="D2" s="3" t="s">
        <v>40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27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v>2705</v>
      </c>
      <c r="D8" s="41">
        <v>2875</v>
      </c>
      <c r="E8" s="23">
        <f>IF(D8="","",C8/D8)</f>
        <v>0.94086956521739129</v>
      </c>
      <c r="F8" s="19">
        <v>2698</v>
      </c>
      <c r="G8" s="38">
        <f>IF(F8="","",C8/F8)</f>
        <v>1.002594514455152</v>
      </c>
    </row>
    <row r="9" spans="1:7" x14ac:dyDescent="0.15">
      <c r="A9" s="17"/>
      <c r="B9" s="7"/>
      <c r="C9" s="20"/>
      <c r="D9" s="42"/>
      <c r="E9" s="24"/>
      <c r="F9" s="45"/>
      <c r="G9" s="39"/>
    </row>
    <row r="10" spans="1:7" x14ac:dyDescent="0.15">
      <c r="A10" s="17"/>
      <c r="B10" s="7" t="s">
        <v>8</v>
      </c>
      <c r="C10" s="40">
        <v>3920</v>
      </c>
      <c r="D10" s="41">
        <v>3933</v>
      </c>
      <c r="E10" s="23">
        <f>IF(D10="","",C10/D10)</f>
        <v>0.99669463513857104</v>
      </c>
      <c r="F10" s="40">
        <v>3950</v>
      </c>
      <c r="G10" s="38">
        <f>IF(F10="","",C10/F10)</f>
        <v>0.9924050632911392</v>
      </c>
    </row>
    <row r="11" spans="1:7" x14ac:dyDescent="0.15">
      <c r="A11" s="17"/>
      <c r="B11" s="7"/>
      <c r="C11" s="40"/>
      <c r="D11" s="42"/>
      <c r="E11" s="24"/>
      <c r="F11" s="43"/>
      <c r="G11" s="44"/>
    </row>
    <row r="12" spans="1:7" x14ac:dyDescent="0.15">
      <c r="A12" s="17" t="s">
        <v>9</v>
      </c>
      <c r="B12" s="7" t="s">
        <v>7</v>
      </c>
      <c r="C12" s="19">
        <v>12190</v>
      </c>
      <c r="D12" s="41">
        <v>12324</v>
      </c>
      <c r="E12" s="23">
        <f>IF(D12="","",C12/D12)</f>
        <v>0.98912690684842586</v>
      </c>
      <c r="F12" s="19">
        <v>13143</v>
      </c>
      <c r="G12" s="38">
        <f>IF(F12="","",C12/F12)</f>
        <v>0.92748991858784147</v>
      </c>
    </row>
    <row r="13" spans="1:7" x14ac:dyDescent="0.15">
      <c r="A13" s="17"/>
      <c r="B13" s="7"/>
      <c r="C13" s="20"/>
      <c r="D13" s="42"/>
      <c r="E13" s="24"/>
      <c r="F13" s="45"/>
      <c r="G13" s="44"/>
    </row>
    <row r="14" spans="1:7" x14ac:dyDescent="0.15">
      <c r="A14" s="17"/>
      <c r="B14" s="7" t="s">
        <v>8</v>
      </c>
      <c r="C14" s="40">
        <v>17698</v>
      </c>
      <c r="D14" s="41">
        <v>17311</v>
      </c>
      <c r="E14" s="23">
        <f>IF(D14="","",C14/D14)</f>
        <v>1.0223557275720641</v>
      </c>
      <c r="F14" s="40">
        <v>18845</v>
      </c>
      <c r="G14" s="38">
        <f>IF(F14="","",C14/F14)</f>
        <v>0.93913504908463785</v>
      </c>
    </row>
    <row r="15" spans="1:7" x14ac:dyDescent="0.15">
      <c r="A15" s="17"/>
      <c r="B15" s="7"/>
      <c r="C15" s="40"/>
      <c r="D15" s="42"/>
      <c r="E15" s="24"/>
      <c r="F15" s="43"/>
      <c r="G15" s="44"/>
    </row>
    <row r="16" spans="1:7" x14ac:dyDescent="0.15">
      <c r="A16" s="17" t="s">
        <v>10</v>
      </c>
      <c r="B16" s="7" t="s">
        <v>7</v>
      </c>
      <c r="C16" s="40">
        <v>130330</v>
      </c>
      <c r="D16" s="41">
        <v>135401</v>
      </c>
      <c r="E16" s="23">
        <f>IF(D16="","",C16/D16)</f>
        <v>0.96254828250899183</v>
      </c>
      <c r="F16" s="40">
        <v>136789</v>
      </c>
      <c r="G16" s="38">
        <f>IF(F16="","",C16/F16)</f>
        <v>0.95278129089327357</v>
      </c>
    </row>
    <row r="17" spans="1:7" x14ac:dyDescent="0.15">
      <c r="A17" s="17"/>
      <c r="B17" s="7"/>
      <c r="C17" s="40"/>
      <c r="D17" s="42"/>
      <c r="E17" s="24"/>
      <c r="F17" s="43"/>
      <c r="G17" s="44"/>
    </row>
    <row r="18" spans="1:7" x14ac:dyDescent="0.15">
      <c r="A18" s="17"/>
      <c r="B18" s="7" t="s">
        <v>8</v>
      </c>
      <c r="C18" s="40">
        <v>123068</v>
      </c>
      <c r="D18" s="41">
        <v>126107</v>
      </c>
      <c r="E18" s="23">
        <f>IF(D18="","",C18/D18)</f>
        <v>0.97590141705059985</v>
      </c>
      <c r="F18" s="40">
        <v>127664</v>
      </c>
      <c r="G18" s="38">
        <f>IF(F18="","",C18/F18)</f>
        <v>0.9639992480260684</v>
      </c>
    </row>
    <row r="19" spans="1:7" x14ac:dyDescent="0.15">
      <c r="A19" s="17"/>
      <c r="B19" s="7"/>
      <c r="C19" s="40"/>
      <c r="D19" s="42"/>
      <c r="E19" s="24"/>
      <c r="F19" s="43"/>
      <c r="G19" s="44"/>
    </row>
    <row r="20" spans="1:7" x14ac:dyDescent="0.15">
      <c r="A20" s="17" t="s">
        <v>11</v>
      </c>
      <c r="B20" s="7" t="s">
        <v>7</v>
      </c>
      <c r="C20" s="40">
        <v>38804</v>
      </c>
      <c r="D20" s="41">
        <v>40739</v>
      </c>
      <c r="E20" s="23">
        <f>IF(D20="","",C20/D20)</f>
        <v>0.95250251601659341</v>
      </c>
      <c r="F20" s="40">
        <v>36014</v>
      </c>
      <c r="G20" s="38">
        <f>IF(F20="","",C20/F20)</f>
        <v>1.0774698728272338</v>
      </c>
    </row>
    <row r="21" spans="1:7" x14ac:dyDescent="0.15">
      <c r="A21" s="17"/>
      <c r="B21" s="7"/>
      <c r="C21" s="40"/>
      <c r="D21" s="42"/>
      <c r="E21" s="24"/>
      <c r="F21" s="43"/>
      <c r="G21" s="44"/>
    </row>
    <row r="22" spans="1:7" x14ac:dyDescent="0.15">
      <c r="A22" s="17"/>
      <c r="B22" s="7" t="s">
        <v>8</v>
      </c>
      <c r="C22" s="40">
        <v>61687</v>
      </c>
      <c r="D22" s="41">
        <v>70073</v>
      </c>
      <c r="E22" s="23">
        <f>IF(D22="","",C22/D22)</f>
        <v>0.88032480413283287</v>
      </c>
      <c r="F22" s="40">
        <v>67722</v>
      </c>
      <c r="G22" s="38">
        <f>IF(F22="","",C22/F22)</f>
        <v>0.91088567969049938</v>
      </c>
    </row>
    <row r="23" spans="1:7" x14ac:dyDescent="0.15">
      <c r="A23" s="17"/>
      <c r="B23" s="7"/>
      <c r="C23" s="40"/>
      <c r="D23" s="42"/>
      <c r="E23" s="24"/>
      <c r="F23" s="43"/>
      <c r="G23" s="44"/>
    </row>
    <row r="24" spans="1:7" x14ac:dyDescent="0.15">
      <c r="A24" s="17" t="s">
        <v>12</v>
      </c>
      <c r="B24" s="7" t="s">
        <v>7</v>
      </c>
      <c r="C24" s="40">
        <v>40953</v>
      </c>
      <c r="D24" s="41">
        <v>43291</v>
      </c>
      <c r="E24" s="23">
        <f>IF(D24="","",C24/D24)</f>
        <v>0.94599339354600265</v>
      </c>
      <c r="F24" s="40">
        <v>41152</v>
      </c>
      <c r="G24" s="38">
        <f>IF(F24="","",C24/F24)</f>
        <v>0.99516426905132194</v>
      </c>
    </row>
    <row r="25" spans="1:7" x14ac:dyDescent="0.15">
      <c r="A25" s="17"/>
      <c r="B25" s="7"/>
      <c r="C25" s="40"/>
      <c r="D25" s="42"/>
      <c r="E25" s="24"/>
      <c r="F25" s="43"/>
      <c r="G25" s="44"/>
    </row>
    <row r="26" spans="1:7" x14ac:dyDescent="0.15">
      <c r="A26" s="17"/>
      <c r="B26" s="7" t="s">
        <v>8</v>
      </c>
      <c r="C26" s="40">
        <v>49613</v>
      </c>
      <c r="D26" s="41">
        <v>53758</v>
      </c>
      <c r="E26" s="23">
        <f>IF(D26="","",C26/D26)</f>
        <v>0.92289519699393574</v>
      </c>
      <c r="F26" s="40">
        <v>51484</v>
      </c>
      <c r="G26" s="38">
        <f>IF(F26="","",C26/F26)</f>
        <v>0.96365861238443007</v>
      </c>
    </row>
    <row r="27" spans="1:7" x14ac:dyDescent="0.15">
      <c r="A27" s="17"/>
      <c r="B27" s="7"/>
      <c r="C27" s="40"/>
      <c r="D27" s="42"/>
      <c r="E27" s="24"/>
      <c r="F27" s="43"/>
      <c r="G27" s="44"/>
    </row>
    <row r="28" spans="1:7" x14ac:dyDescent="0.15">
      <c r="A28" s="17" t="s">
        <v>13</v>
      </c>
      <c r="B28" s="7" t="s">
        <v>7</v>
      </c>
      <c r="C28" s="40">
        <v>45405</v>
      </c>
      <c r="D28" s="41">
        <v>42533</v>
      </c>
      <c r="E28" s="23">
        <f>IF(D28="","",C28/D28)</f>
        <v>1.0675240401570545</v>
      </c>
      <c r="F28" s="40">
        <v>41650</v>
      </c>
      <c r="G28" s="38">
        <f>IF(F28="","",C28/F28)</f>
        <v>1.09015606242497</v>
      </c>
    </row>
    <row r="29" spans="1:7" x14ac:dyDescent="0.15">
      <c r="A29" s="17"/>
      <c r="B29" s="7"/>
      <c r="C29" s="40"/>
      <c r="D29" s="42"/>
      <c r="E29" s="24"/>
      <c r="F29" s="43"/>
      <c r="G29" s="44"/>
    </row>
    <row r="30" spans="1:7" x14ac:dyDescent="0.15">
      <c r="A30" s="17"/>
      <c r="B30" s="7" t="s">
        <v>8</v>
      </c>
      <c r="C30" s="40">
        <v>57462</v>
      </c>
      <c r="D30" s="41">
        <v>56434</v>
      </c>
      <c r="E30" s="23">
        <f>IF(D30="","",C30/D30)</f>
        <v>1.0182159690966439</v>
      </c>
      <c r="F30" s="40">
        <v>55849</v>
      </c>
      <c r="G30" s="38">
        <f>IF(F30="","",C30/F30)</f>
        <v>1.028881448190657</v>
      </c>
    </row>
    <row r="31" spans="1:7" x14ac:dyDescent="0.15">
      <c r="A31" s="17"/>
      <c r="B31" s="7"/>
      <c r="C31" s="40"/>
      <c r="D31" s="42"/>
      <c r="E31" s="24"/>
      <c r="F31" s="43"/>
      <c r="G31" s="44"/>
    </row>
    <row r="32" spans="1:7" x14ac:dyDescent="0.15">
      <c r="A32" s="17" t="s">
        <v>14</v>
      </c>
      <c r="B32" s="7" t="s">
        <v>7</v>
      </c>
      <c r="C32" s="40">
        <v>8126</v>
      </c>
      <c r="D32" s="41">
        <v>8946</v>
      </c>
      <c r="E32" s="23">
        <f>IF(D32="","",C32/D32)</f>
        <v>0.90833892242342951</v>
      </c>
      <c r="F32" s="40">
        <v>7740</v>
      </c>
      <c r="G32" s="38">
        <f>IF(F32="","",C32/F32)</f>
        <v>1.0498708010335918</v>
      </c>
    </row>
    <row r="33" spans="1:7" x14ac:dyDescent="0.15">
      <c r="A33" s="17"/>
      <c r="B33" s="7"/>
      <c r="C33" s="40"/>
      <c r="D33" s="42"/>
      <c r="E33" s="24"/>
      <c r="F33" s="43"/>
      <c r="G33" s="44"/>
    </row>
    <row r="34" spans="1:7" x14ac:dyDescent="0.15">
      <c r="A34" s="17"/>
      <c r="B34" s="7" t="s">
        <v>8</v>
      </c>
      <c r="C34" s="40">
        <v>7939</v>
      </c>
      <c r="D34" s="41">
        <v>8322</v>
      </c>
      <c r="E34" s="23">
        <f>IF(D34="","",C34/D34)</f>
        <v>0.95397740927661623</v>
      </c>
      <c r="F34" s="40">
        <v>8027</v>
      </c>
      <c r="G34" s="38">
        <f>IF(F34="","",C34/F34)</f>
        <v>0.98903700012457951</v>
      </c>
    </row>
    <row r="35" spans="1:7" x14ac:dyDescent="0.15">
      <c r="A35" s="17"/>
      <c r="B35" s="7"/>
      <c r="C35" s="40"/>
      <c r="D35" s="42"/>
      <c r="E35" s="24"/>
      <c r="F35" s="43"/>
      <c r="G35" s="44"/>
    </row>
    <row r="36" spans="1:7" x14ac:dyDescent="0.15">
      <c r="A36" s="17" t="s">
        <v>15</v>
      </c>
      <c r="B36" s="7" t="s">
        <v>7</v>
      </c>
      <c r="C36" s="40">
        <v>24824</v>
      </c>
      <c r="D36" s="41">
        <v>26038</v>
      </c>
      <c r="E36" s="23">
        <f>IF(D36="","",C36/D36)</f>
        <v>0.95337583531761272</v>
      </c>
      <c r="F36" s="40">
        <v>26983</v>
      </c>
      <c r="G36" s="38">
        <f>IF(F36="","",C36/F36)</f>
        <v>0.91998665826631587</v>
      </c>
    </row>
    <row r="37" spans="1:7" x14ac:dyDescent="0.15">
      <c r="A37" s="17"/>
      <c r="B37" s="7"/>
      <c r="C37" s="40"/>
      <c r="D37" s="42"/>
      <c r="E37" s="24"/>
      <c r="F37" s="43"/>
      <c r="G37" s="44"/>
    </row>
    <row r="38" spans="1:7" x14ac:dyDescent="0.15">
      <c r="A38" s="17"/>
      <c r="B38" s="7" t="s">
        <v>8</v>
      </c>
      <c r="C38" s="40">
        <v>27472</v>
      </c>
      <c r="D38" s="41">
        <v>25936</v>
      </c>
      <c r="E38" s="23">
        <f>IF(D38="","",C38/D38)</f>
        <v>1.0592227020357803</v>
      </c>
      <c r="F38" s="40">
        <v>28903</v>
      </c>
      <c r="G38" s="38">
        <f>IF(F38="","",C38/F38)</f>
        <v>0.95048956855689726</v>
      </c>
    </row>
    <row r="39" spans="1:7" x14ac:dyDescent="0.15">
      <c r="A39" s="17"/>
      <c r="B39" s="7"/>
      <c r="C39" s="40"/>
      <c r="D39" s="42"/>
      <c r="E39" s="24"/>
      <c r="F39" s="43"/>
      <c r="G39" s="44"/>
    </row>
    <row r="40" spans="1:7" x14ac:dyDescent="0.15">
      <c r="A40" s="17" t="s">
        <v>16</v>
      </c>
      <c r="B40" s="7" t="s">
        <v>7</v>
      </c>
      <c r="C40" s="46">
        <f>SUMIF($B$8:$B$39,$B$40,C$8:C$39)</f>
        <v>303337</v>
      </c>
      <c r="D40" s="46">
        <f>SUMIF($B$8:$B$39,$B$40,D$8:D$39)</f>
        <v>312147</v>
      </c>
      <c r="E40" s="11">
        <f>IF(D40=0,"",C40/D40)</f>
        <v>0.97177611830323529</v>
      </c>
      <c r="F40" s="46">
        <f>SUMIF($B$8:$B$39,$B$40,F$8:F$39)</f>
        <v>306169</v>
      </c>
      <c r="G40" s="38">
        <f>IF(F40=0,"",C40/F40)</f>
        <v>0.99075020658525192</v>
      </c>
    </row>
    <row r="41" spans="1:7" x14ac:dyDescent="0.15">
      <c r="A41" s="17"/>
      <c r="B41" s="7"/>
      <c r="C41" s="50"/>
      <c r="D41" s="50"/>
      <c r="E41" s="21"/>
      <c r="F41" s="50"/>
      <c r="G41" s="44"/>
    </row>
    <row r="42" spans="1:7" x14ac:dyDescent="0.15">
      <c r="A42" s="17"/>
      <c r="B42" s="7" t="s">
        <v>8</v>
      </c>
      <c r="C42" s="46">
        <f>SUMIF($B$8:$B$39,$B$42,C$8:C$39)</f>
        <v>348859</v>
      </c>
      <c r="D42" s="46">
        <f>SUMIF($B$8:$B$39,$B$42,D$8:D$39)</f>
        <v>361874</v>
      </c>
      <c r="E42" s="11">
        <f>IF(D42=0,"",C42/D42)</f>
        <v>0.96403444292764884</v>
      </c>
      <c r="F42" s="46">
        <f>SUMIF($B$8:$B$39,$B$42,F$8:F$39)</f>
        <v>362444</v>
      </c>
      <c r="G42" s="48">
        <f>IF(F42=0,"",C42/F42)</f>
        <v>0.96251834766198363</v>
      </c>
    </row>
    <row r="43" spans="1:7" ht="14.25" thickBot="1" x14ac:dyDescent="0.2">
      <c r="A43" s="18"/>
      <c r="B43" s="8"/>
      <c r="C43" s="47"/>
      <c r="D43" s="47"/>
      <c r="E43" s="12"/>
      <c r="F43" s="47"/>
      <c r="G43" s="49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山本　卓也</cp:lastModifiedBy>
  <dcterms:created xsi:type="dcterms:W3CDTF">2016-06-27T04:13:02Z</dcterms:created>
  <dcterms:modified xsi:type="dcterms:W3CDTF">2023-09-26T05:52:07Z</dcterms:modified>
</cp:coreProperties>
</file>