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filterPrivacy="1" defaultThemeVersion="124226"/>
  <xr:revisionPtr revIDLastSave="0" documentId="13_ncr:1_{4E80C164-9F6B-4EAE-8BD4-46A2B65716B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累計" sheetId="14" r:id="rId1"/>
    <sheet name="1月" sheetId="15" r:id="rId2"/>
    <sheet name="2月" sheetId="20" r:id="rId3"/>
    <sheet name="3月" sheetId="21" r:id="rId4"/>
    <sheet name="4月" sheetId="22" r:id="rId5"/>
    <sheet name="5月" sheetId="23" r:id="rId6"/>
    <sheet name="6月" sheetId="24" r:id="rId7"/>
    <sheet name="7月" sheetId="25" r:id="rId8"/>
    <sheet name="8月" sheetId="26" r:id="rId9"/>
    <sheet name="9月" sheetId="27" r:id="rId10"/>
    <sheet name="10月" sheetId="28" r:id="rId11"/>
    <sheet name="11月" sheetId="29" r:id="rId12"/>
    <sheet name="12月" sheetId="30" r:id="rId13"/>
  </sheets>
  <definedNames>
    <definedName name="_xlnm.Print_Area" localSheetId="10">'10月'!$A$1:$K$16</definedName>
    <definedName name="_xlnm.Print_Area" localSheetId="11">'11月'!$A$1:$K$16</definedName>
    <definedName name="_xlnm.Print_Area" localSheetId="12">'12月'!$A$1:$K$16</definedName>
    <definedName name="_xlnm.Print_Area" localSheetId="1">'1月'!$A$1:$K$16</definedName>
    <definedName name="_xlnm.Print_Area" localSheetId="2">'2月'!$A$1:$K$16</definedName>
    <definedName name="_xlnm.Print_Area" localSheetId="3">'3月'!$A$1:$K$16</definedName>
    <definedName name="_xlnm.Print_Area" localSheetId="4">'4月'!$A$1:$K$16</definedName>
    <definedName name="_xlnm.Print_Area" localSheetId="5">'5月'!$A$1:$K$16</definedName>
    <definedName name="_xlnm.Print_Area" localSheetId="6">'6月'!$A$1:$K$16</definedName>
    <definedName name="_xlnm.Print_Area" localSheetId="7">'7月'!$A$1:$K$16</definedName>
    <definedName name="_xlnm.Print_Area" localSheetId="8">'8月'!$A$1:$K$16</definedName>
    <definedName name="_xlnm.Print_Area" localSheetId="9">'9月'!$A$1:$K$16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5" i="30" l="1"/>
  <c r="H15" i="30"/>
  <c r="F15" i="30"/>
  <c r="K14" i="30"/>
  <c r="H14" i="30"/>
  <c r="F14" i="30"/>
  <c r="K13" i="30"/>
  <c r="H13" i="30"/>
  <c r="F13" i="30"/>
  <c r="K12" i="30"/>
  <c r="H12" i="30"/>
  <c r="F12" i="30"/>
  <c r="K11" i="30"/>
  <c r="H11" i="30"/>
  <c r="F11" i="30"/>
  <c r="K10" i="30"/>
  <c r="H10" i="30"/>
  <c r="F10" i="30"/>
  <c r="K9" i="30"/>
  <c r="H9" i="30"/>
  <c r="F9" i="30"/>
  <c r="K15" i="29" l="1"/>
  <c r="H15" i="29"/>
  <c r="F15" i="29"/>
  <c r="K14" i="29"/>
  <c r="H14" i="29"/>
  <c r="F14" i="29"/>
  <c r="K13" i="29"/>
  <c r="H13" i="29"/>
  <c r="F13" i="29"/>
  <c r="K12" i="29"/>
  <c r="H12" i="29"/>
  <c r="F12" i="29"/>
  <c r="K11" i="29"/>
  <c r="H11" i="29"/>
  <c r="F11" i="29"/>
  <c r="K10" i="29"/>
  <c r="H10" i="29"/>
  <c r="F10" i="29"/>
  <c r="K9" i="29"/>
  <c r="H9" i="29"/>
  <c r="F9" i="29"/>
  <c r="K15" i="28"/>
  <c r="H15" i="28"/>
  <c r="F15" i="28"/>
  <c r="K14" i="28"/>
  <c r="H14" i="28"/>
  <c r="F14" i="28"/>
  <c r="K13" i="28"/>
  <c r="H13" i="28"/>
  <c r="F13" i="28"/>
  <c r="K12" i="28"/>
  <c r="H12" i="28"/>
  <c r="F12" i="28"/>
  <c r="K11" i="28"/>
  <c r="H11" i="28"/>
  <c r="F11" i="28"/>
  <c r="K10" i="28"/>
  <c r="H10" i="28"/>
  <c r="F10" i="28"/>
  <c r="K9" i="28"/>
  <c r="H9" i="28"/>
  <c r="F9" i="28"/>
  <c r="K15" i="27"/>
  <c r="H15" i="27"/>
  <c r="F15" i="27"/>
  <c r="D15" i="27"/>
  <c r="K14" i="27"/>
  <c r="H14" i="27"/>
  <c r="F14" i="27"/>
  <c r="D14" i="27"/>
  <c r="K13" i="27"/>
  <c r="H13" i="27"/>
  <c r="F13" i="27"/>
  <c r="D13" i="27"/>
  <c r="K12" i="27"/>
  <c r="H12" i="27"/>
  <c r="F12" i="27"/>
  <c r="D12" i="27"/>
  <c r="K11" i="27"/>
  <c r="H11" i="27"/>
  <c r="F11" i="27"/>
  <c r="D11" i="27"/>
  <c r="K10" i="27"/>
  <c r="H10" i="27"/>
  <c r="F10" i="27"/>
  <c r="D10" i="27"/>
  <c r="K9" i="27"/>
  <c r="H9" i="27"/>
  <c r="F9" i="27"/>
  <c r="D9" i="27"/>
  <c r="B16" i="27"/>
  <c r="C16" i="27"/>
  <c r="D16" i="27"/>
  <c r="E16" i="27"/>
  <c r="G16" i="27"/>
  <c r="H16" i="27"/>
  <c r="I16" i="27"/>
  <c r="J16" i="27"/>
  <c r="K16" i="27" l="1"/>
  <c r="F16" i="27"/>
  <c r="J16" i="26" l="1"/>
  <c r="K16" i="26" s="1"/>
  <c r="I16" i="26"/>
  <c r="G16" i="26"/>
  <c r="F16" i="26"/>
  <c r="E16" i="26"/>
  <c r="C16" i="26"/>
  <c r="H16" i="26" s="1"/>
  <c r="B16" i="26"/>
  <c r="K15" i="26"/>
  <c r="H15" i="26"/>
  <c r="F15" i="26"/>
  <c r="D15" i="26"/>
  <c r="K14" i="26"/>
  <c r="H14" i="26"/>
  <c r="F14" i="26"/>
  <c r="D14" i="26"/>
  <c r="K13" i="26"/>
  <c r="H13" i="26"/>
  <c r="F13" i="26"/>
  <c r="D13" i="26"/>
  <c r="K12" i="26"/>
  <c r="H12" i="26"/>
  <c r="F12" i="26"/>
  <c r="D12" i="26"/>
  <c r="K11" i="26"/>
  <c r="H11" i="26"/>
  <c r="F11" i="26"/>
  <c r="D11" i="26"/>
  <c r="K10" i="26"/>
  <c r="H10" i="26"/>
  <c r="F10" i="26"/>
  <c r="D10" i="26"/>
  <c r="K9" i="26"/>
  <c r="H9" i="26"/>
  <c r="F9" i="26"/>
  <c r="D9" i="26"/>
  <c r="K15" i="25"/>
  <c r="H15" i="25"/>
  <c r="F15" i="25"/>
  <c r="K14" i="25"/>
  <c r="H14" i="25"/>
  <c r="F14" i="25"/>
  <c r="K13" i="25"/>
  <c r="H13" i="25"/>
  <c r="F13" i="25"/>
  <c r="K12" i="25"/>
  <c r="H12" i="25"/>
  <c r="F12" i="25"/>
  <c r="K11" i="25"/>
  <c r="H11" i="25"/>
  <c r="F11" i="25"/>
  <c r="K10" i="25"/>
  <c r="H10" i="25"/>
  <c r="F10" i="25"/>
  <c r="K9" i="25"/>
  <c r="H9" i="25"/>
  <c r="F9" i="25"/>
  <c r="J16" i="24"/>
  <c r="I16" i="24"/>
  <c r="K16" i="24" s="1"/>
  <c r="H16" i="24"/>
  <c r="G16" i="24"/>
  <c r="E16" i="24"/>
  <c r="F16" i="24" s="1"/>
  <c r="D16" i="24"/>
  <c r="C16" i="24"/>
  <c r="B16" i="24"/>
  <c r="K15" i="24"/>
  <c r="H15" i="24"/>
  <c r="F15" i="24"/>
  <c r="D15" i="24"/>
  <c r="K14" i="24"/>
  <c r="H14" i="24"/>
  <c r="F14" i="24"/>
  <c r="D14" i="24"/>
  <c r="K13" i="24"/>
  <c r="H13" i="24"/>
  <c r="F13" i="24"/>
  <c r="D13" i="24"/>
  <c r="K12" i="24"/>
  <c r="H12" i="24"/>
  <c r="F12" i="24"/>
  <c r="D12" i="24"/>
  <c r="K11" i="24"/>
  <c r="H11" i="24"/>
  <c r="F11" i="24"/>
  <c r="D11" i="24"/>
  <c r="K10" i="24"/>
  <c r="H10" i="24"/>
  <c r="F10" i="24"/>
  <c r="D10" i="24"/>
  <c r="K9" i="24"/>
  <c r="H9" i="24"/>
  <c r="F9" i="24"/>
  <c r="D9" i="24"/>
  <c r="D16" i="26" l="1"/>
  <c r="K15" i="23"/>
  <c r="H15" i="23"/>
  <c r="F15" i="23"/>
  <c r="K14" i="23"/>
  <c r="H14" i="23"/>
  <c r="F14" i="23"/>
  <c r="K13" i="23"/>
  <c r="H13" i="23"/>
  <c r="F13" i="23"/>
  <c r="K12" i="23"/>
  <c r="H12" i="23"/>
  <c r="F12" i="23"/>
  <c r="K11" i="23"/>
  <c r="H11" i="23"/>
  <c r="F11" i="23"/>
  <c r="K10" i="23"/>
  <c r="H10" i="23"/>
  <c r="F10" i="23"/>
  <c r="K9" i="23"/>
  <c r="H9" i="23"/>
  <c r="F9" i="23"/>
  <c r="K16" i="22" l="1"/>
  <c r="J16" i="22"/>
  <c r="I16" i="22"/>
  <c r="G16" i="22"/>
  <c r="E16" i="22"/>
  <c r="C16" i="22"/>
  <c r="D14" i="22" s="1"/>
  <c r="B16" i="22"/>
  <c r="K15" i="22"/>
  <c r="H15" i="22"/>
  <c r="F15" i="22"/>
  <c r="K14" i="22"/>
  <c r="H14" i="22"/>
  <c r="F14" i="22"/>
  <c r="K13" i="22"/>
  <c r="H13" i="22"/>
  <c r="F13" i="22"/>
  <c r="K12" i="22"/>
  <c r="H12" i="22"/>
  <c r="F12" i="22"/>
  <c r="K11" i="22"/>
  <c r="H11" i="22"/>
  <c r="F11" i="22"/>
  <c r="K10" i="22"/>
  <c r="H10" i="22"/>
  <c r="F10" i="22"/>
  <c r="K9" i="22"/>
  <c r="H9" i="22"/>
  <c r="F9" i="22"/>
  <c r="J16" i="21"/>
  <c r="I16" i="21"/>
  <c r="K16" i="21" s="1"/>
  <c r="H16" i="21"/>
  <c r="G16" i="21"/>
  <c r="E16" i="21"/>
  <c r="F16" i="21" s="1"/>
  <c r="D16" i="21"/>
  <c r="C16" i="21"/>
  <c r="B16" i="21"/>
  <c r="K15" i="21"/>
  <c r="H15" i="21"/>
  <c r="F15" i="21"/>
  <c r="D15" i="21"/>
  <c r="K14" i="21"/>
  <c r="H14" i="21"/>
  <c r="F14" i="21"/>
  <c r="D14" i="21"/>
  <c r="K13" i="21"/>
  <c r="H13" i="21"/>
  <c r="F13" i="21"/>
  <c r="D13" i="21"/>
  <c r="K12" i="21"/>
  <c r="H12" i="21"/>
  <c r="F12" i="21"/>
  <c r="D12" i="21"/>
  <c r="K11" i="21"/>
  <c r="H11" i="21"/>
  <c r="F11" i="21"/>
  <c r="D11" i="21"/>
  <c r="K10" i="21"/>
  <c r="H10" i="21"/>
  <c r="F10" i="21"/>
  <c r="D10" i="21"/>
  <c r="K9" i="21"/>
  <c r="H9" i="21"/>
  <c r="F9" i="21"/>
  <c r="D9" i="21"/>
  <c r="D16" i="22" l="1"/>
  <c r="D9" i="22"/>
  <c r="D11" i="22"/>
  <c r="D13" i="22"/>
  <c r="D15" i="22"/>
  <c r="F16" i="22"/>
  <c r="H16" i="22"/>
  <c r="D10" i="22"/>
  <c r="D12" i="22"/>
  <c r="J16" i="20"/>
  <c r="I16" i="20"/>
  <c r="K16" i="20" s="1"/>
  <c r="H16" i="20"/>
  <c r="G16" i="20"/>
  <c r="E16" i="20"/>
  <c r="D16" i="20"/>
  <c r="C16" i="20"/>
  <c r="F16" i="20" s="1"/>
  <c r="B16" i="20"/>
  <c r="K15" i="20"/>
  <c r="H15" i="20"/>
  <c r="F15" i="20"/>
  <c r="D15" i="20"/>
  <c r="K14" i="20"/>
  <c r="H14" i="20"/>
  <c r="F14" i="20"/>
  <c r="D14" i="20"/>
  <c r="K13" i="20"/>
  <c r="H13" i="20"/>
  <c r="F13" i="20"/>
  <c r="D13" i="20"/>
  <c r="K12" i="20"/>
  <c r="H12" i="20"/>
  <c r="F12" i="20"/>
  <c r="D12" i="20"/>
  <c r="K11" i="20"/>
  <c r="H11" i="20"/>
  <c r="F11" i="20"/>
  <c r="D11" i="20"/>
  <c r="K10" i="20"/>
  <c r="H10" i="20"/>
  <c r="F10" i="20"/>
  <c r="D10" i="20"/>
  <c r="K9" i="20"/>
  <c r="H9" i="20"/>
  <c r="F9" i="20"/>
  <c r="D9" i="20"/>
  <c r="J16" i="15" l="1"/>
  <c r="I16" i="15"/>
  <c r="K16" i="15" s="1"/>
  <c r="G16" i="15"/>
  <c r="H16" i="15" s="1"/>
  <c r="F16" i="15"/>
  <c r="E16" i="15"/>
  <c r="D16" i="15"/>
  <c r="C16" i="15"/>
  <c r="B16" i="15"/>
  <c r="K15" i="15"/>
  <c r="H15" i="15"/>
  <c r="F15" i="15"/>
  <c r="D15" i="15"/>
  <c r="K14" i="15"/>
  <c r="H14" i="15"/>
  <c r="F14" i="15"/>
  <c r="D14" i="15"/>
  <c r="K13" i="15"/>
  <c r="H13" i="15"/>
  <c r="F13" i="15"/>
  <c r="D13" i="15"/>
  <c r="K12" i="15"/>
  <c r="H12" i="15"/>
  <c r="F12" i="15"/>
  <c r="D12" i="15"/>
  <c r="K11" i="15"/>
  <c r="H11" i="15"/>
  <c r="F11" i="15"/>
  <c r="D11" i="15"/>
  <c r="K10" i="15"/>
  <c r="H10" i="15"/>
  <c r="F10" i="15"/>
  <c r="D10" i="15"/>
  <c r="K9" i="15"/>
  <c r="H9" i="15"/>
  <c r="F9" i="15"/>
  <c r="D9" i="15"/>
  <c r="I10" i="14" l="1"/>
  <c r="I11" i="14"/>
  <c r="I12" i="14"/>
  <c r="I13" i="14"/>
  <c r="I14" i="14"/>
  <c r="I15" i="14"/>
  <c r="I9" i="14"/>
  <c r="C10" i="14"/>
  <c r="C11" i="14"/>
  <c r="C12" i="14"/>
  <c r="C13" i="14"/>
  <c r="C14" i="14"/>
  <c r="C15" i="14"/>
  <c r="C9" i="14"/>
  <c r="C16" i="14" l="1"/>
  <c r="I16" i="14"/>
  <c r="D15" i="14" l="1"/>
  <c r="D14" i="14"/>
  <c r="D10" i="14"/>
  <c r="D12" i="14"/>
  <c r="D16" i="14"/>
  <c r="D13" i="14"/>
  <c r="D9" i="14"/>
  <c r="D11" i="14"/>
  <c r="J16" i="30" l="1"/>
  <c r="I16" i="30"/>
  <c r="K16" i="30" s="1"/>
  <c r="G16" i="30"/>
  <c r="E16" i="30"/>
  <c r="C16" i="30"/>
  <c r="B16" i="30"/>
  <c r="J16" i="29"/>
  <c r="I16" i="29"/>
  <c r="G16" i="29"/>
  <c r="E16" i="29"/>
  <c r="C16" i="29"/>
  <c r="B16" i="29"/>
  <c r="J16" i="28"/>
  <c r="I16" i="28"/>
  <c r="K16" i="28" s="1"/>
  <c r="G16" i="28"/>
  <c r="E16" i="28"/>
  <c r="C16" i="28"/>
  <c r="B16" i="28"/>
  <c r="J16" i="25"/>
  <c r="I16" i="25"/>
  <c r="G16" i="25"/>
  <c r="E16" i="25"/>
  <c r="C16" i="25"/>
  <c r="B16" i="25"/>
  <c r="J16" i="23"/>
  <c r="I16" i="23"/>
  <c r="G16" i="23"/>
  <c r="E16" i="23"/>
  <c r="C16" i="23"/>
  <c r="B16" i="23"/>
  <c r="D15" i="30" l="1"/>
  <c r="D9" i="30"/>
  <c r="D13" i="30"/>
  <c r="D11" i="30"/>
  <c r="D14" i="30"/>
  <c r="D12" i="30"/>
  <c r="D10" i="30"/>
  <c r="H16" i="29"/>
  <c r="D15" i="29"/>
  <c r="D14" i="29"/>
  <c r="D13" i="29"/>
  <c r="D12" i="29"/>
  <c r="D11" i="29"/>
  <c r="D10" i="29"/>
  <c r="D9" i="29"/>
  <c r="F16" i="28"/>
  <c r="D15" i="28"/>
  <c r="D14" i="28"/>
  <c r="D13" i="28"/>
  <c r="D12" i="28"/>
  <c r="D11" i="28"/>
  <c r="D10" i="28"/>
  <c r="D9" i="28"/>
  <c r="H16" i="25"/>
  <c r="D15" i="25"/>
  <c r="D13" i="25"/>
  <c r="D11" i="25"/>
  <c r="D9" i="25"/>
  <c r="D10" i="25"/>
  <c r="D14" i="25"/>
  <c r="D12" i="25"/>
  <c r="D14" i="23"/>
  <c r="D12" i="23"/>
  <c r="D15" i="23"/>
  <c r="D13" i="23"/>
  <c r="D11" i="23"/>
  <c r="D9" i="23"/>
  <c r="D10" i="23"/>
  <c r="D16" i="23"/>
  <c r="K16" i="23"/>
  <c r="K16" i="25"/>
  <c r="K16" i="29"/>
  <c r="F16" i="23"/>
  <c r="D16" i="30"/>
  <c r="H16" i="28"/>
  <c r="F16" i="30"/>
  <c r="D16" i="29"/>
  <c r="D16" i="28"/>
  <c r="F16" i="29"/>
  <c r="H16" i="30"/>
  <c r="H16" i="23"/>
  <c r="D16" i="25"/>
  <c r="F16" i="25"/>
  <c r="B16" i="14" l="1"/>
</calcChain>
</file>

<file path=xl/sharedStrings.xml><?xml version="1.0" encoding="utf-8"?>
<sst xmlns="http://schemas.openxmlformats.org/spreadsheetml/2006/main" count="297" uniqueCount="51">
  <si>
    <r>
      <t>一般社団法人</t>
    </r>
    <r>
      <rPr>
        <sz val="11"/>
        <rFont val="ＭＳ Ｐ明朝"/>
        <family val="1"/>
        <charset val="128"/>
      </rPr>
      <t>日本産業・医療ガス協会</t>
    </r>
    <rPh sb="0" eb="2">
      <t>イッパン</t>
    </rPh>
    <rPh sb="2" eb="6">
      <t>シャダンホウジン</t>
    </rPh>
    <rPh sb="6" eb="8">
      <t>ニホン</t>
    </rPh>
    <rPh sb="8" eb="10">
      <t>サンギョウ</t>
    </rPh>
    <rPh sb="11" eb="13">
      <t>イリョウ</t>
    </rPh>
    <rPh sb="15" eb="17">
      <t>キョウカイ</t>
    </rPh>
    <phoneticPr fontId="2"/>
  </si>
  <si>
    <t>（単位：ｋｇ）</t>
  </si>
  <si>
    <t>地区別</t>
  </si>
  <si>
    <t>工場数</t>
  </si>
  <si>
    <t>総生産に　　　対する％</t>
  </si>
  <si>
    <t>生産量　　　前月</t>
  </si>
  <si>
    <t>前月対比</t>
  </si>
  <si>
    <t>生産量　　　　前年同月</t>
  </si>
  <si>
    <t>前年対比</t>
  </si>
  <si>
    <t>販売量</t>
  </si>
  <si>
    <t>東　北　　　　　北海道</t>
  </si>
  <si>
    <t>関　東</t>
  </si>
  <si>
    <t>北　陸</t>
  </si>
  <si>
    <t>東　海</t>
  </si>
  <si>
    <t>近　畿</t>
  </si>
  <si>
    <t>中国・四国</t>
  </si>
  <si>
    <t>九　州</t>
  </si>
  <si>
    <t>合　　計</t>
  </si>
  <si>
    <t>生産量　　　　累計</t>
    <rPh sb="7" eb="9">
      <t>ルイケイ</t>
    </rPh>
    <phoneticPr fontId="8"/>
  </si>
  <si>
    <t>溶解ｱｾﾁﾚﾝ地区別生産・販売実績（8月度）</t>
    <phoneticPr fontId="8"/>
  </si>
  <si>
    <t>溶解ｱｾﾁﾚﾝ地区別生産・販売実績（10月度）</t>
    <phoneticPr fontId="8"/>
  </si>
  <si>
    <t>溶解ｱｾﾁﾚﾝ地区別生産・販売実績（11月度）</t>
    <phoneticPr fontId="8"/>
  </si>
  <si>
    <t>溶解ｱｾﾁﾚﾝ地区別生産・販売実績（12月度）</t>
    <phoneticPr fontId="8"/>
  </si>
  <si>
    <t>販売量
前年同月</t>
    <rPh sb="0" eb="2">
      <t>ハンバイ</t>
    </rPh>
    <rPh sb="2" eb="3">
      <t>リョウ</t>
    </rPh>
    <rPh sb="4" eb="6">
      <t>ゼンネン</t>
    </rPh>
    <rPh sb="6" eb="7">
      <t>ドウ</t>
    </rPh>
    <rPh sb="7" eb="8">
      <t>ツキ</t>
    </rPh>
    <phoneticPr fontId="2"/>
  </si>
  <si>
    <t>前年対比</t>
    <rPh sb="0" eb="2">
      <t>ゼンネン</t>
    </rPh>
    <rPh sb="2" eb="4">
      <t>タイヒ</t>
    </rPh>
    <phoneticPr fontId="2"/>
  </si>
  <si>
    <t>生産量
4月</t>
    <phoneticPr fontId="2"/>
  </si>
  <si>
    <t>総生産に
対する％</t>
    <phoneticPr fontId="2"/>
  </si>
  <si>
    <t>生産量
前月</t>
    <phoneticPr fontId="2"/>
  </si>
  <si>
    <t>生産量
前年同月</t>
    <phoneticPr fontId="2"/>
  </si>
  <si>
    <t>2021年</t>
    <phoneticPr fontId="8"/>
  </si>
  <si>
    <t>溶解ｱｾﾁﾚﾝ地区別生産・販売実績（1月度）</t>
    <phoneticPr fontId="8"/>
  </si>
  <si>
    <t>溶解ｱｾﾁﾚﾝ地区別生産・販売実績（2月度）</t>
    <phoneticPr fontId="8"/>
  </si>
  <si>
    <t>溶解ｱｾﾁﾚﾝ地区別生産・販売実績（3月度）</t>
    <phoneticPr fontId="8"/>
  </si>
  <si>
    <t>溶解ｱｾﾁﾚﾝ地区別生産・販売実績（4月度）</t>
    <phoneticPr fontId="8"/>
  </si>
  <si>
    <t>溶解ｱｾﾁﾚﾝ地区別生産・販売実績（5月度）</t>
    <phoneticPr fontId="8"/>
  </si>
  <si>
    <t>溶解ｱｾﾁﾚﾝ地区別生産・販売実績（6月度）</t>
    <phoneticPr fontId="8"/>
  </si>
  <si>
    <t>溶解ｱｾﾁﾚﾝ地区別生産・販売実績（7月度）</t>
    <phoneticPr fontId="8"/>
  </si>
  <si>
    <t>溶解ｱｾﾁﾚﾝ地区別生産・販売実績（9月度）</t>
    <phoneticPr fontId="8"/>
  </si>
  <si>
    <t>溶解ｱｾﾁﾚﾝ地区別生産・販売実績（2021年累計）</t>
    <rPh sb="22" eb="23">
      <t>ネン</t>
    </rPh>
    <rPh sb="23" eb="25">
      <t>ルイケイ</t>
    </rPh>
    <phoneticPr fontId="8"/>
  </si>
  <si>
    <t>（2021年1月度～12月度）</t>
    <rPh sb="8" eb="9">
      <t>ド</t>
    </rPh>
    <rPh sb="12" eb="13">
      <t>ガツ</t>
    </rPh>
    <phoneticPr fontId="8"/>
  </si>
  <si>
    <t>生産量
1月</t>
    <phoneticPr fontId="2"/>
  </si>
  <si>
    <t>生産量
2月</t>
    <phoneticPr fontId="2"/>
  </si>
  <si>
    <t>生産量
3月</t>
    <phoneticPr fontId="2"/>
  </si>
  <si>
    <t>生産量
5月</t>
    <phoneticPr fontId="2"/>
  </si>
  <si>
    <t>生産量
6月</t>
    <phoneticPr fontId="2"/>
  </si>
  <si>
    <t>生産量
7月</t>
    <phoneticPr fontId="2"/>
  </si>
  <si>
    <t>生産量
8月</t>
    <phoneticPr fontId="2"/>
  </si>
  <si>
    <t>生産量
9月</t>
    <phoneticPr fontId="2"/>
  </si>
  <si>
    <t>生産量
10月</t>
    <phoneticPr fontId="2"/>
  </si>
  <si>
    <t>生産量
11月</t>
    <phoneticPr fontId="2"/>
  </si>
  <si>
    <t>生産量
12月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</si>
</sst>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 "/>
    <numFmt numFmtId="177" formatCode="#,##0_ "/>
    <numFmt numFmtId="178" formatCode="0.0%"/>
    <numFmt numFmtId="179" formatCode="#,##0_ ;[Red]\-#,##0\ "/>
  </numFmts>
  <fonts count="9" x14ac:knownFonts="1">
    <font>
      <sz val="11"/>
      <name val="ＭＳ ゴシック"/>
      <family val="3"/>
    </font>
    <font>
      <sz val="11"/>
      <name val="ＭＳ ゴシック"/>
      <family val="3"/>
    </font>
    <font>
      <sz val="11"/>
      <name val="ＭＳ Ｐ明朝"/>
      <family val="1"/>
    </font>
    <font>
      <sz val="9"/>
      <name val="ＭＳ Ｐ明朝"/>
      <family val="1"/>
    </font>
    <font>
      <b/>
      <sz val="16"/>
      <name val="ＭＳ Ｐ明朝"/>
      <family val="1"/>
    </font>
    <font>
      <b/>
      <sz val="11"/>
      <color indexed="9"/>
      <name val="ＭＳ Ｐ明朝"/>
      <family val="1"/>
    </font>
    <font>
      <b/>
      <sz val="16"/>
      <color indexed="9"/>
      <name val="ＭＳ Ｐ明朝"/>
      <family val="1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38" fontId="0" fillId="0" borderId="0">
      <alignment vertical="center"/>
    </xf>
    <xf numFmtId="38" fontId="1" fillId="0" borderId="0">
      <alignment vertical="center"/>
    </xf>
  </cellStyleXfs>
  <cellXfs count="113">
    <xf numFmtId="38" fontId="1" fillId="0" borderId="0" xfId="0" applyNumberFormat="1" applyFont="1" applyFill="1" applyBorder="1">
      <alignment vertical="center"/>
    </xf>
    <xf numFmtId="0" fontId="2" fillId="0" borderId="0" xfId="0" applyNumberFormat="1" applyFont="1" applyFill="1" applyBorder="1">
      <alignment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177" fontId="2" fillId="0" borderId="7" xfId="0" applyNumberFormat="1" applyFont="1" applyFill="1" applyBorder="1">
      <alignment vertical="center"/>
    </xf>
    <xf numFmtId="178" fontId="2" fillId="0" borderId="7" xfId="0" applyNumberFormat="1" applyFont="1" applyFill="1" applyBorder="1">
      <alignment vertical="center"/>
    </xf>
    <xf numFmtId="178" fontId="2" fillId="0" borderId="8" xfId="0" applyNumberFormat="1" applyFont="1" applyFill="1" applyBorder="1">
      <alignment vertical="center"/>
    </xf>
    <xf numFmtId="0" fontId="2" fillId="2" borderId="13" xfId="0" applyNumberFormat="1" applyFont="1" applyFill="1" applyBorder="1" applyAlignment="1">
      <alignment horizontal="center" vertical="center"/>
    </xf>
    <xf numFmtId="176" fontId="2" fillId="2" borderId="14" xfId="0" applyNumberFormat="1" applyFont="1" applyFill="1" applyBorder="1" applyAlignment="1">
      <alignment horizontal="center" vertical="center"/>
    </xf>
    <xf numFmtId="177" fontId="2" fillId="2" borderId="15" xfId="0" applyNumberFormat="1" applyFont="1" applyFill="1" applyBorder="1">
      <alignment vertical="center"/>
    </xf>
    <xf numFmtId="178" fontId="2" fillId="2" borderId="15" xfId="0" applyNumberFormat="1" applyFont="1" applyFill="1" applyBorder="1">
      <alignment vertical="center"/>
    </xf>
    <xf numFmtId="177" fontId="2" fillId="2" borderId="16" xfId="0" applyNumberFormat="1" applyFont="1" applyFill="1" applyBorder="1">
      <alignment vertical="center"/>
    </xf>
    <xf numFmtId="3" fontId="2" fillId="0" borderId="0" xfId="0" applyNumberFormat="1" applyFont="1" applyFill="1" applyBorder="1">
      <alignment vertical="center"/>
    </xf>
    <xf numFmtId="179" fontId="0" fillId="0" borderId="0" xfId="1" applyNumberFormat="1" applyFont="1">
      <alignment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178" fontId="2" fillId="0" borderId="25" xfId="0" applyNumberFormat="1" applyFont="1" applyFill="1" applyBorder="1">
      <alignment vertical="center"/>
    </xf>
    <xf numFmtId="177" fontId="2" fillId="2" borderId="27" xfId="0" applyNumberFormat="1" applyFont="1" applyFill="1" applyBorder="1">
      <alignment vertical="center"/>
    </xf>
    <xf numFmtId="178" fontId="2" fillId="2" borderId="27" xfId="0" applyNumberFormat="1" applyFont="1" applyFill="1" applyBorder="1">
      <alignment vertical="center"/>
    </xf>
    <xf numFmtId="177" fontId="2" fillId="2" borderId="24" xfId="0" applyNumberFormat="1" applyFont="1" applyFill="1" applyBorder="1">
      <alignment vertical="center"/>
    </xf>
    <xf numFmtId="177" fontId="2" fillId="9" borderId="7" xfId="0" applyNumberFormat="1" applyFont="1" applyFill="1" applyBorder="1">
      <alignment vertical="center"/>
    </xf>
    <xf numFmtId="178" fontId="2" fillId="9" borderId="7" xfId="0" applyNumberFormat="1" applyFont="1" applyFill="1" applyBorder="1">
      <alignment vertical="center"/>
    </xf>
    <xf numFmtId="178" fontId="2" fillId="9" borderId="17" xfId="0" applyNumberFormat="1" applyFont="1" applyFill="1" applyBorder="1">
      <alignment vertical="center"/>
    </xf>
    <xf numFmtId="177" fontId="2" fillId="9" borderId="8" xfId="0" applyNumberFormat="1" applyFont="1" applyFill="1" applyBorder="1">
      <alignment vertical="center"/>
    </xf>
    <xf numFmtId="178" fontId="2" fillId="9" borderId="8" xfId="0" applyNumberFormat="1" applyFont="1" applyFill="1" applyBorder="1">
      <alignment vertical="center"/>
    </xf>
    <xf numFmtId="177" fontId="2" fillId="9" borderId="25" xfId="0" applyNumberFormat="1" applyFont="1" applyFill="1" applyBorder="1">
      <alignment vertical="center"/>
    </xf>
    <xf numFmtId="178" fontId="2" fillId="9" borderId="26" xfId="0" applyNumberFormat="1" applyFont="1" applyFill="1" applyBorder="1">
      <alignment vertical="center"/>
    </xf>
    <xf numFmtId="178" fontId="2" fillId="9" borderId="25" xfId="0" applyNumberFormat="1" applyFont="1" applyFill="1" applyBorder="1">
      <alignment vertical="center"/>
    </xf>
    <xf numFmtId="177" fontId="2" fillId="9" borderId="27" xfId="0" applyNumberFormat="1" applyFont="1" applyFill="1" applyBorder="1">
      <alignment vertical="center"/>
    </xf>
    <xf numFmtId="178" fontId="2" fillId="9" borderId="27" xfId="0" applyNumberFormat="1" applyFont="1" applyFill="1" applyBorder="1">
      <alignment vertical="center"/>
    </xf>
    <xf numFmtId="176" fontId="2" fillId="0" borderId="4" xfId="0" applyNumberFormat="1" applyFont="1" applyBorder="1" applyAlignment="1">
      <alignment horizontal="center" vertical="center"/>
    </xf>
    <xf numFmtId="177" fontId="2" fillId="0" borderId="7" xfId="0" applyNumberFormat="1" applyFont="1" applyBorder="1">
      <alignment vertical="center"/>
    </xf>
    <xf numFmtId="178" fontId="2" fillId="0" borderId="7" xfId="0" applyNumberFormat="1" applyFont="1" applyBorder="1">
      <alignment vertical="center"/>
    </xf>
    <xf numFmtId="178" fontId="2" fillId="0" borderId="10" xfId="0" applyNumberFormat="1" applyFont="1" applyBorder="1">
      <alignment vertical="center"/>
    </xf>
    <xf numFmtId="177" fontId="2" fillId="0" borderId="4" xfId="0" applyNumberFormat="1" applyFont="1" applyBorder="1">
      <alignment vertical="center"/>
    </xf>
    <xf numFmtId="176" fontId="2" fillId="0" borderId="5" xfId="0" applyNumberFormat="1" applyFont="1" applyBorder="1" applyAlignment="1">
      <alignment horizontal="center" vertical="center"/>
    </xf>
    <xf numFmtId="177" fontId="2" fillId="0" borderId="8" xfId="0" applyNumberFormat="1" applyFont="1" applyBorder="1">
      <alignment vertical="center"/>
    </xf>
    <xf numFmtId="178" fontId="2" fillId="0" borderId="8" xfId="0" applyNumberFormat="1" applyFont="1" applyBorder="1">
      <alignment vertical="center"/>
    </xf>
    <xf numFmtId="178" fontId="2" fillId="0" borderId="11" xfId="0" applyNumberFormat="1" applyFont="1" applyBorder="1">
      <alignment vertical="center"/>
    </xf>
    <xf numFmtId="177" fontId="2" fillId="0" borderId="5" xfId="0" applyNumberFormat="1" applyFont="1" applyBorder="1">
      <alignment vertical="center"/>
    </xf>
    <xf numFmtId="176" fontId="2" fillId="0" borderId="6" xfId="0" applyNumberFormat="1" applyFont="1" applyBorder="1" applyAlignment="1">
      <alignment horizontal="center" vertical="center"/>
    </xf>
    <xf numFmtId="177" fontId="2" fillId="0" borderId="9" xfId="0" applyNumberFormat="1" applyFont="1" applyBorder="1">
      <alignment vertical="center"/>
    </xf>
    <xf numFmtId="178" fontId="2" fillId="0" borderId="9" xfId="0" applyNumberFormat="1" applyFont="1" applyBorder="1">
      <alignment vertical="center"/>
    </xf>
    <xf numFmtId="178" fontId="2" fillId="0" borderId="12" xfId="0" applyNumberFormat="1" applyFont="1" applyBorder="1">
      <alignment vertical="center"/>
    </xf>
    <xf numFmtId="177" fontId="2" fillId="0" borderId="6" xfId="0" applyNumberFormat="1" applyFont="1" applyBorder="1">
      <alignment vertical="center"/>
    </xf>
    <xf numFmtId="178" fontId="2" fillId="2" borderId="16" xfId="0" applyNumberFormat="1" applyFont="1" applyFill="1" applyBorder="1">
      <alignment vertical="center"/>
    </xf>
    <xf numFmtId="177" fontId="2" fillId="2" borderId="14" xfId="0" applyNumberFormat="1" applyFont="1" applyFill="1" applyBorder="1">
      <alignment vertical="center"/>
    </xf>
    <xf numFmtId="177" fontId="2" fillId="10" borderId="15" xfId="0" applyNumberFormat="1" applyFont="1" applyFill="1" applyBorder="1">
      <alignment vertical="center"/>
    </xf>
    <xf numFmtId="178" fontId="2" fillId="10" borderId="16" xfId="0" applyNumberFormat="1" applyFont="1" applyFill="1" applyBorder="1">
      <alignment vertical="center"/>
    </xf>
    <xf numFmtId="0" fontId="2" fillId="0" borderId="0" xfId="0" applyNumberFormat="1" applyFont="1">
      <alignment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/>
    </xf>
    <xf numFmtId="3" fontId="2" fillId="0" borderId="0" xfId="0" applyNumberFormat="1" applyFont="1">
      <alignment vertical="center"/>
    </xf>
    <xf numFmtId="0" fontId="2" fillId="11" borderId="0" xfId="0" applyNumberFormat="1" applyFont="1" applyFill="1">
      <alignment vertical="center"/>
    </xf>
    <xf numFmtId="177" fontId="2" fillId="0" borderId="10" xfId="0" applyNumberFormat="1" applyFont="1" applyBorder="1">
      <alignment vertical="center"/>
    </xf>
    <xf numFmtId="178" fontId="2" fillId="0" borderId="17" xfId="0" applyNumberFormat="1" applyFont="1" applyBorder="1">
      <alignment vertical="center"/>
    </xf>
    <xf numFmtId="177" fontId="2" fillId="0" borderId="11" xfId="0" applyNumberFormat="1" applyFont="1" applyBorder="1">
      <alignment vertical="center"/>
    </xf>
    <xf numFmtId="178" fontId="2" fillId="0" borderId="18" xfId="0" applyNumberFormat="1" applyFont="1" applyBorder="1">
      <alignment vertical="center"/>
    </xf>
    <xf numFmtId="177" fontId="2" fillId="0" borderId="12" xfId="0" applyNumberFormat="1" applyFont="1" applyBorder="1">
      <alignment vertical="center"/>
    </xf>
    <xf numFmtId="178" fontId="2" fillId="0" borderId="10" xfId="0" applyNumberFormat="1" applyFont="1" applyBorder="1">
      <alignment vertical="center"/>
    </xf>
    <xf numFmtId="178" fontId="2" fillId="0" borderId="11" xfId="0" applyNumberFormat="1" applyFont="1" applyBorder="1">
      <alignment vertical="center"/>
    </xf>
    <xf numFmtId="178" fontId="2" fillId="0" borderId="12" xfId="0" applyNumberFormat="1" applyFont="1" applyBorder="1">
      <alignment vertical="center"/>
    </xf>
    <xf numFmtId="0" fontId="2" fillId="7" borderId="20" xfId="0" applyNumberFormat="1" applyFont="1" applyFill="1" applyBorder="1" applyAlignment="1">
      <alignment horizontal="center" vertical="center"/>
    </xf>
    <xf numFmtId="0" fontId="2" fillId="7" borderId="9" xfId="0" applyNumberFormat="1" applyFont="1" applyFill="1" applyBorder="1" applyAlignment="1">
      <alignment horizontal="center" vertical="center"/>
    </xf>
    <xf numFmtId="0" fontId="2" fillId="3" borderId="20" xfId="0" applyNumberFormat="1" applyFont="1" applyFill="1" applyBorder="1" applyAlignment="1">
      <alignment horizontal="center" vertical="center" wrapText="1"/>
    </xf>
    <xf numFmtId="0" fontId="2" fillId="3" borderId="9" xfId="0" applyNumberFormat="1" applyFont="1" applyFill="1" applyBorder="1" applyAlignment="1">
      <alignment horizontal="center" vertical="center" wrapText="1"/>
    </xf>
    <xf numFmtId="0" fontId="2" fillId="4" borderId="20" xfId="0" applyNumberFormat="1" applyFont="1" applyFill="1" applyBorder="1" applyAlignment="1">
      <alignment horizontal="center" vertical="center"/>
    </xf>
    <xf numFmtId="0" fontId="2" fillId="4" borderId="9" xfId="0" applyNumberFormat="1" applyFont="1" applyFill="1" applyBorder="1" applyAlignment="1">
      <alignment horizontal="center" vertical="center"/>
    </xf>
    <xf numFmtId="0" fontId="5" fillId="6" borderId="21" xfId="0" applyNumberFormat="1" applyFont="1" applyFill="1" applyBorder="1" applyAlignment="1">
      <alignment horizontal="center" vertical="center"/>
    </xf>
    <xf numFmtId="0" fontId="5" fillId="6" borderId="12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2" fillId="8" borderId="22" xfId="0" applyNumberFormat="1" applyFont="1" applyFill="1" applyBorder="1" applyAlignment="1">
      <alignment horizontal="center" vertical="center"/>
    </xf>
    <xf numFmtId="0" fontId="2" fillId="8" borderId="3" xfId="0" applyNumberFormat="1" applyFont="1" applyFill="1" applyBorder="1" applyAlignment="1">
      <alignment horizontal="center" vertical="center"/>
    </xf>
    <xf numFmtId="0" fontId="2" fillId="2" borderId="23" xfId="0" applyNumberFormat="1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/>
    </xf>
    <xf numFmtId="0" fontId="2" fillId="3" borderId="19" xfId="0" applyNumberFormat="1" applyFont="1" applyFill="1" applyBorder="1" applyAlignment="1">
      <alignment horizontal="center" vertical="center" wrapText="1"/>
    </xf>
    <xf numFmtId="0" fontId="2" fillId="3" borderId="15" xfId="0" applyNumberFormat="1" applyFont="1" applyFill="1" applyBorder="1" applyAlignment="1">
      <alignment horizontal="center" vertical="center" wrapText="1"/>
    </xf>
    <xf numFmtId="0" fontId="2" fillId="4" borderId="20" xfId="0" applyNumberFormat="1" applyFont="1" applyFill="1" applyBorder="1" applyAlignment="1">
      <alignment horizontal="center" vertical="center" wrapText="1"/>
    </xf>
    <xf numFmtId="0" fontId="2" fillId="4" borderId="9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4" fillId="11" borderId="0" xfId="0" applyNumberFormat="1" applyFont="1" applyFill="1" applyAlignment="1">
      <alignment horizontal="center" vertical="center"/>
    </xf>
    <xf numFmtId="0" fontId="2" fillId="11" borderId="0" xfId="0" applyNumberFormat="1" applyFont="1" applyFill="1" applyAlignment="1">
      <alignment horizontal="center" vertical="center"/>
    </xf>
    <xf numFmtId="0" fontId="3" fillId="11" borderId="0" xfId="0" applyNumberFormat="1" applyFont="1" applyFill="1" applyAlignment="1">
      <alignment horizontal="right" vertical="center"/>
    </xf>
    <xf numFmtId="0" fontId="6" fillId="5" borderId="0" xfId="0" applyNumberFormat="1" applyFont="1" applyFill="1" applyAlignment="1">
      <alignment horizontal="center" vertical="center"/>
    </xf>
    <xf numFmtId="0" fontId="2" fillId="11" borderId="28" xfId="0" applyNumberFormat="1" applyFont="1" applyFill="1" applyBorder="1" applyAlignment="1">
      <alignment horizontal="right" vertical="center"/>
    </xf>
    <xf numFmtId="0" fontId="2" fillId="4" borderId="21" xfId="0" applyNumberFormat="1" applyFont="1" applyFill="1" applyBorder="1" applyAlignment="1">
      <alignment horizontal="center" vertical="center"/>
    </xf>
    <xf numFmtId="0" fontId="2" fillId="4" borderId="12" xfId="0" applyNumberFormat="1" applyFont="1" applyFill="1" applyBorder="1" applyAlignment="1">
      <alignment horizontal="center" vertical="center"/>
    </xf>
    <xf numFmtId="0" fontId="5" fillId="6" borderId="23" xfId="0" applyNumberFormat="1" applyFont="1" applyFill="1" applyBorder="1" applyAlignment="1">
      <alignment horizontal="center" vertical="center"/>
    </xf>
    <xf numFmtId="0" fontId="5" fillId="6" borderId="6" xfId="0" applyNumberFormat="1" applyFont="1" applyFill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/>
    </xf>
    <xf numFmtId="0" fontId="2" fillId="0" borderId="31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8" borderId="32" xfId="0" applyNumberFormat="1" applyFont="1" applyFill="1" applyBorder="1" applyAlignment="1">
      <alignment horizontal="center" vertical="center"/>
    </xf>
    <xf numFmtId="0" fontId="2" fillId="8" borderId="13" xfId="0" applyNumberFormat="1" applyFont="1" applyFill="1" applyBorder="1" applyAlignment="1">
      <alignment horizontal="center" vertical="center"/>
    </xf>
    <xf numFmtId="0" fontId="2" fillId="2" borderId="29" xfId="0" applyNumberFormat="1" applyFont="1" applyFill="1" applyBorder="1" applyAlignment="1">
      <alignment horizontal="center" vertical="center"/>
    </xf>
    <xf numFmtId="0" fontId="2" fillId="2" borderId="30" xfId="0" applyNumberFormat="1" applyFont="1" applyFill="1" applyBorder="1" applyAlignment="1">
      <alignment horizontal="center" vertical="center"/>
    </xf>
    <xf numFmtId="0" fontId="2" fillId="4" borderId="19" xfId="0" applyNumberFormat="1" applyFont="1" applyFill="1" applyBorder="1" applyAlignment="1">
      <alignment horizontal="center" vertical="center" wrapText="1"/>
    </xf>
    <xf numFmtId="0" fontId="2" fillId="4" borderId="15" xfId="0" applyNumberFormat="1" applyFont="1" applyFill="1" applyBorder="1" applyAlignment="1">
      <alignment horizontal="center" vertical="center" wrapText="1"/>
    </xf>
    <xf numFmtId="0" fontId="2" fillId="7" borderId="19" xfId="0" applyNumberFormat="1" applyFont="1" applyFill="1" applyBorder="1" applyAlignment="1">
      <alignment horizontal="center" vertical="center"/>
    </xf>
    <xf numFmtId="0" fontId="2" fillId="7" borderId="15" xfId="0" applyNumberFormat="1" applyFont="1" applyFill="1" applyBorder="1" applyAlignment="1">
      <alignment horizontal="center" vertical="center"/>
    </xf>
    <xf numFmtId="0" fontId="2" fillId="4" borderId="31" xfId="0" applyNumberFormat="1" applyFont="1" applyFill="1" applyBorder="1" applyAlignment="1">
      <alignment horizontal="center" vertical="center"/>
    </xf>
    <xf numFmtId="0" fontId="2" fillId="4" borderId="16" xfId="0" applyNumberFormat="1" applyFont="1" applyFill="1" applyBorder="1" applyAlignment="1">
      <alignment horizontal="center" vertical="center"/>
    </xf>
    <xf numFmtId="0" fontId="5" fillId="6" borderId="29" xfId="0" applyNumberFormat="1" applyFont="1" applyFill="1" applyBorder="1" applyAlignment="1">
      <alignment horizontal="center" vertical="center"/>
    </xf>
    <xf numFmtId="0" fontId="5" fillId="6" borderId="30" xfId="0" applyNumberFormat="1" applyFont="1" applyFill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4"/>
  <sheetViews>
    <sheetView tabSelected="1" workbookViewId="0">
      <selection activeCell="I16" sqref="I16"/>
    </sheetView>
  </sheetViews>
  <sheetFormatPr defaultColWidth="9" defaultRowHeight="13.2" x14ac:dyDescent="0.2"/>
  <cols>
    <col min="1" max="1" width="12.44140625" style="1" customWidth="1"/>
    <col min="2" max="2" width="7.109375" style="1" customWidth="1"/>
    <col min="3" max="9" width="10.6640625" style="1" customWidth="1"/>
    <col min="10" max="10" width="9" style="1" customWidth="1"/>
    <col min="11" max="16384" width="9" style="1"/>
  </cols>
  <sheetData>
    <row r="1" spans="1:12" ht="35.25" customHeight="1" x14ac:dyDescent="0.2">
      <c r="A1" s="72" t="s">
        <v>38</v>
      </c>
      <c r="B1" s="72"/>
      <c r="C1" s="72"/>
      <c r="D1" s="72"/>
      <c r="E1" s="72"/>
      <c r="F1" s="72"/>
      <c r="G1" s="72"/>
      <c r="H1" s="72"/>
      <c r="I1" s="72"/>
    </row>
    <row r="2" spans="1:12" ht="15" customHeight="1" x14ac:dyDescent="0.2">
      <c r="A2" s="73" t="s">
        <v>39</v>
      </c>
      <c r="B2" s="73"/>
      <c r="C2" s="73"/>
      <c r="D2" s="73"/>
      <c r="E2" s="73"/>
      <c r="F2" s="73"/>
      <c r="G2" s="73"/>
      <c r="H2" s="73"/>
      <c r="I2" s="73"/>
    </row>
    <row r="3" spans="1:12" ht="15" customHeight="1" x14ac:dyDescent="0.2">
      <c r="G3" s="74" t="s">
        <v>0</v>
      </c>
      <c r="H3" s="75"/>
      <c r="I3" s="75"/>
    </row>
    <row r="4" spans="1:12" ht="15" customHeight="1" x14ac:dyDescent="0.2"/>
    <row r="5" spans="1:12" ht="15" customHeight="1" x14ac:dyDescent="0.2"/>
    <row r="6" spans="1:12" ht="13.5" customHeight="1" thickBot="1" x14ac:dyDescent="0.25">
      <c r="H6" s="73" t="s">
        <v>1</v>
      </c>
      <c r="I6" s="73"/>
    </row>
    <row r="7" spans="1:12" ht="15" customHeight="1" x14ac:dyDescent="0.2">
      <c r="A7" s="76" t="s">
        <v>2</v>
      </c>
      <c r="B7" s="78" t="s">
        <v>3</v>
      </c>
      <c r="C7" s="80" t="s">
        <v>18</v>
      </c>
      <c r="D7" s="82" t="s">
        <v>4</v>
      </c>
      <c r="E7" s="80" t="s">
        <v>5</v>
      </c>
      <c r="F7" s="64" t="s">
        <v>6</v>
      </c>
      <c r="G7" s="66" t="s">
        <v>7</v>
      </c>
      <c r="H7" s="68" t="s">
        <v>8</v>
      </c>
      <c r="I7" s="70" t="s">
        <v>9</v>
      </c>
    </row>
    <row r="8" spans="1:12" ht="13.5" customHeight="1" thickBot="1" x14ac:dyDescent="0.25">
      <c r="A8" s="77"/>
      <c r="B8" s="79"/>
      <c r="C8" s="81"/>
      <c r="D8" s="83"/>
      <c r="E8" s="81"/>
      <c r="F8" s="65"/>
      <c r="G8" s="67"/>
      <c r="H8" s="69"/>
      <c r="I8" s="71"/>
    </row>
    <row r="9" spans="1:12" ht="27.9" customHeight="1" x14ac:dyDescent="0.2">
      <c r="A9" s="2" t="s">
        <v>10</v>
      </c>
      <c r="B9" s="30">
        <v>5</v>
      </c>
      <c r="C9" s="5">
        <f>SUM('1月:12月'!C9)</f>
        <v>1061555</v>
      </c>
      <c r="D9" s="6">
        <f>+C9/C16</f>
        <v>0.12803806278497246</v>
      </c>
      <c r="E9" s="20"/>
      <c r="F9" s="21"/>
      <c r="G9" s="20"/>
      <c r="H9" s="21"/>
      <c r="I9" s="5">
        <f>SUM('1月:12月'!I9)</f>
        <v>709252</v>
      </c>
      <c r="K9" s="13"/>
      <c r="L9" s="14"/>
    </row>
    <row r="10" spans="1:12" ht="27.9" customHeight="1" x14ac:dyDescent="0.2">
      <c r="A10" s="3" t="s">
        <v>11</v>
      </c>
      <c r="B10" s="35">
        <v>7</v>
      </c>
      <c r="C10" s="5">
        <f>SUM('1月:12月'!C10)</f>
        <v>2496615</v>
      </c>
      <c r="D10" s="7">
        <f>+C10/C16</f>
        <v>0.30112594083199079</v>
      </c>
      <c r="E10" s="20"/>
      <c r="F10" s="22"/>
      <c r="G10" s="23"/>
      <c r="H10" s="24"/>
      <c r="I10" s="5">
        <f>SUM('1月:12月'!I10)</f>
        <v>2578432</v>
      </c>
      <c r="L10" s="14"/>
    </row>
    <row r="11" spans="1:12" ht="27.9" customHeight="1" x14ac:dyDescent="0.2">
      <c r="A11" s="3" t="s">
        <v>12</v>
      </c>
      <c r="B11" s="35">
        <v>2</v>
      </c>
      <c r="C11" s="5">
        <f>SUM('1月:12月'!C11)</f>
        <v>289355</v>
      </c>
      <c r="D11" s="7">
        <f>+C11/C16</f>
        <v>3.4900173478666391E-2</v>
      </c>
      <c r="E11" s="20"/>
      <c r="F11" s="22"/>
      <c r="G11" s="23"/>
      <c r="H11" s="24"/>
      <c r="I11" s="5">
        <f>SUM('1月:12月'!I11)</f>
        <v>253441</v>
      </c>
      <c r="L11" s="14"/>
    </row>
    <row r="12" spans="1:12" ht="27.9" customHeight="1" x14ac:dyDescent="0.2">
      <c r="A12" s="3" t="s">
        <v>13</v>
      </c>
      <c r="B12" s="35">
        <v>3</v>
      </c>
      <c r="C12" s="5">
        <f>SUM('1月:12月'!C12)</f>
        <v>973066</v>
      </c>
      <c r="D12" s="7">
        <f>+C12/C16</f>
        <v>0.11736507821254857</v>
      </c>
      <c r="E12" s="20"/>
      <c r="F12" s="22"/>
      <c r="G12" s="23"/>
      <c r="H12" s="24"/>
      <c r="I12" s="5">
        <f>SUM('1月:12月'!I12)</f>
        <v>1439129</v>
      </c>
      <c r="K12" s="13"/>
      <c r="L12" s="14"/>
    </row>
    <row r="13" spans="1:12" ht="27.9" customHeight="1" x14ac:dyDescent="0.2">
      <c r="A13" s="3" t="s">
        <v>14</v>
      </c>
      <c r="B13" s="35">
        <v>3</v>
      </c>
      <c r="C13" s="5">
        <f>SUM('1月:12月'!C13)</f>
        <v>1450876</v>
      </c>
      <c r="D13" s="7">
        <f>+C13/C16</f>
        <v>0.17499550412480719</v>
      </c>
      <c r="E13" s="20"/>
      <c r="F13" s="22"/>
      <c r="G13" s="23"/>
      <c r="H13" s="24"/>
      <c r="I13" s="5">
        <f>SUM('1月:12月'!I13)</f>
        <v>1383275</v>
      </c>
      <c r="L13" s="14"/>
    </row>
    <row r="14" spans="1:12" ht="27.9" customHeight="1" x14ac:dyDescent="0.2">
      <c r="A14" s="15" t="s">
        <v>15</v>
      </c>
      <c r="B14" s="35">
        <v>3</v>
      </c>
      <c r="C14" s="5">
        <f>SUM('1月:12月'!C14)</f>
        <v>862764</v>
      </c>
      <c r="D14" s="7">
        <f>+C14/C16</f>
        <v>0.10406114727980555</v>
      </c>
      <c r="E14" s="20"/>
      <c r="F14" s="22"/>
      <c r="G14" s="23"/>
      <c r="H14" s="24"/>
      <c r="I14" s="5">
        <f>SUM('1月:12月'!I14)</f>
        <v>1019717</v>
      </c>
      <c r="L14" s="14"/>
    </row>
    <row r="15" spans="1:12" ht="27.9" customHeight="1" thickBot="1" x14ac:dyDescent="0.25">
      <c r="A15" s="4" t="s">
        <v>16</v>
      </c>
      <c r="B15" s="40">
        <v>4</v>
      </c>
      <c r="C15" s="5">
        <f>SUM('1月:12月'!C15)</f>
        <v>1156702</v>
      </c>
      <c r="D15" s="16">
        <f>+C15/C16</f>
        <v>0.13951409328720904</v>
      </c>
      <c r="E15" s="25"/>
      <c r="F15" s="26"/>
      <c r="G15" s="25"/>
      <c r="H15" s="27"/>
      <c r="I15" s="5">
        <f>SUM('1月:12月'!I15)</f>
        <v>943955</v>
      </c>
      <c r="L15" s="14"/>
    </row>
    <row r="16" spans="1:12" ht="27.9" customHeight="1" thickBot="1" x14ac:dyDescent="0.25">
      <c r="A16" s="8" t="s">
        <v>17</v>
      </c>
      <c r="B16" s="9">
        <f>SUM(B9:B15)</f>
        <v>27</v>
      </c>
      <c r="C16" s="17">
        <f>SUM(C9:C15)</f>
        <v>8290933</v>
      </c>
      <c r="D16" s="18">
        <f>+C16/C16</f>
        <v>1</v>
      </c>
      <c r="E16" s="28"/>
      <c r="F16" s="29"/>
      <c r="G16" s="28"/>
      <c r="H16" s="29"/>
      <c r="I16" s="19">
        <f>SUM(I9:I15)</f>
        <v>8327201</v>
      </c>
      <c r="L16" s="14"/>
    </row>
    <row r="17" spans="11:12" ht="27.9" customHeight="1" x14ac:dyDescent="0.2">
      <c r="K17" s="13"/>
      <c r="L17" s="14"/>
    </row>
    <row r="18" spans="11:12" ht="27.9" customHeight="1" x14ac:dyDescent="0.2">
      <c r="L18" s="14"/>
    </row>
    <row r="19" spans="11:12" ht="27.9" customHeight="1" x14ac:dyDescent="0.2">
      <c r="L19" s="14"/>
    </row>
    <row r="20" spans="11:12" ht="27.9" customHeight="1" x14ac:dyDescent="0.2">
      <c r="K20" s="13"/>
      <c r="L20" s="14"/>
    </row>
    <row r="21" spans="11:12" ht="15" customHeight="1" x14ac:dyDescent="0.2">
      <c r="L21" s="14"/>
    </row>
    <row r="22" spans="11:12" ht="15" customHeight="1" x14ac:dyDescent="0.2">
      <c r="L22" s="14"/>
    </row>
    <row r="23" spans="11:12" ht="15" customHeight="1" x14ac:dyDescent="0.2">
      <c r="K23" s="13"/>
      <c r="L23" s="14"/>
    </row>
    <row r="24" spans="11:12" ht="15" customHeight="1" x14ac:dyDescent="0.2">
      <c r="L24" s="14"/>
    </row>
    <row r="25" spans="11:12" ht="15" customHeight="1" x14ac:dyDescent="0.2">
      <c r="L25" s="14"/>
    </row>
    <row r="26" spans="11:12" ht="15" customHeight="1" x14ac:dyDescent="0.2">
      <c r="K26" s="13"/>
      <c r="L26" s="14"/>
    </row>
    <row r="27" spans="11:12" ht="15" customHeight="1" x14ac:dyDescent="0.2">
      <c r="L27" s="14"/>
    </row>
    <row r="28" spans="11:12" ht="15" customHeight="1" x14ac:dyDescent="0.2">
      <c r="L28" s="14"/>
    </row>
    <row r="29" spans="11:12" ht="15" customHeight="1" x14ac:dyDescent="0.2">
      <c r="K29" s="13"/>
      <c r="L29" s="14"/>
    </row>
    <row r="30" spans="11:12" ht="15" customHeight="1" x14ac:dyDescent="0.2">
      <c r="L30" s="14"/>
    </row>
    <row r="31" spans="11:12" ht="15" customHeight="1" x14ac:dyDescent="0.2">
      <c r="L31" s="14"/>
    </row>
    <row r="32" spans="11:12" ht="15" customHeight="1" x14ac:dyDescent="0.2">
      <c r="K32" s="13"/>
      <c r="L32" s="14"/>
    </row>
    <row r="33" spans="12:12" ht="15" customHeight="1" x14ac:dyDescent="0.2">
      <c r="L33" s="14"/>
    </row>
    <row r="34" spans="12:12" ht="15" customHeight="1" x14ac:dyDescent="0.2">
      <c r="L34" s="14"/>
    </row>
  </sheetData>
  <mergeCells count="13">
    <mergeCell ref="F7:F8"/>
    <mergeCell ref="G7:G8"/>
    <mergeCell ref="H7:H8"/>
    <mergeCell ref="I7:I8"/>
    <mergeCell ref="A1:I1"/>
    <mergeCell ref="A2:I2"/>
    <mergeCell ref="G3:I3"/>
    <mergeCell ref="H6:I6"/>
    <mergeCell ref="A7:A8"/>
    <mergeCell ref="B7:B8"/>
    <mergeCell ref="C7:C8"/>
    <mergeCell ref="D7:D8"/>
    <mergeCell ref="E7:E8"/>
  </mergeCells>
  <phoneticPr fontId="8"/>
  <pageMargins left="0.78740157480314965" right="0.39370078740157483" top="0.98425196850393704" bottom="0.98425196850393704" header="0.51181102362204722" footer="0.51181102362204722"/>
  <pageSetup paperSize="9" scale="98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0500A-8C92-43D7-A978-EAEC7196D960}">
  <sheetPr>
    <pageSetUpPr fitToPage="1"/>
  </sheetPr>
  <dimension ref="A1:L34"/>
  <sheetViews>
    <sheetView workbookViewId="0">
      <selection activeCell="B4" sqref="B4:C5"/>
    </sheetView>
  </sheetViews>
  <sheetFormatPr defaultColWidth="9" defaultRowHeight="13.2" x14ac:dyDescent="0.2"/>
  <cols>
    <col min="1" max="1" width="12.6640625" style="49" customWidth="1"/>
    <col min="2" max="2" width="7.88671875" style="49" customWidth="1"/>
    <col min="3" max="11" width="12.6640625" style="49" customWidth="1"/>
    <col min="12" max="16384" width="9" style="49"/>
  </cols>
  <sheetData>
    <row r="1" spans="1:12" ht="35.25" customHeight="1" x14ac:dyDescent="0.2">
      <c r="A1" s="86" t="s">
        <v>37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2" ht="15" customHeight="1" x14ac:dyDescent="0.2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2" ht="15" customHeight="1" x14ac:dyDescent="0.2">
      <c r="A3" s="55"/>
      <c r="B3" s="55"/>
      <c r="C3" s="55"/>
      <c r="D3" s="55"/>
      <c r="E3" s="55"/>
      <c r="F3" s="55"/>
      <c r="G3" s="88" t="s">
        <v>0</v>
      </c>
      <c r="H3" s="88"/>
      <c r="I3" s="88"/>
      <c r="J3" s="88"/>
      <c r="K3" s="88"/>
    </row>
    <row r="4" spans="1:12" ht="15" customHeight="1" x14ac:dyDescent="0.2">
      <c r="A4" s="55"/>
      <c r="B4" s="89" t="s">
        <v>29</v>
      </c>
      <c r="C4" s="89"/>
      <c r="D4" s="55"/>
      <c r="E4" s="55"/>
      <c r="F4" s="55"/>
      <c r="G4" s="55"/>
      <c r="H4" s="55"/>
      <c r="I4" s="55"/>
      <c r="J4" s="55"/>
      <c r="K4" s="55"/>
    </row>
    <row r="5" spans="1:12" ht="15" customHeight="1" x14ac:dyDescent="0.2">
      <c r="A5" s="55"/>
      <c r="B5" s="89"/>
      <c r="C5" s="89"/>
      <c r="D5" s="55"/>
      <c r="E5" s="55"/>
      <c r="F5" s="55"/>
      <c r="G5" s="55"/>
      <c r="H5" s="55"/>
      <c r="I5" s="55"/>
      <c r="J5" s="55"/>
      <c r="K5" s="55"/>
    </row>
    <row r="6" spans="1:12" ht="13.5" customHeight="1" thickBot="1" x14ac:dyDescent="0.25">
      <c r="A6" s="55"/>
      <c r="B6" s="55"/>
      <c r="C6" s="55"/>
      <c r="D6" s="55"/>
      <c r="E6" s="55"/>
      <c r="F6" s="55"/>
      <c r="G6" s="55"/>
      <c r="H6" s="90" t="s">
        <v>1</v>
      </c>
      <c r="I6" s="90"/>
      <c r="J6" s="90"/>
      <c r="K6" s="90"/>
    </row>
    <row r="7" spans="1:12" ht="22.5" customHeight="1" x14ac:dyDescent="0.2">
      <c r="A7" s="99" t="s">
        <v>2</v>
      </c>
      <c r="B7" s="101" t="s">
        <v>3</v>
      </c>
      <c r="C7" s="80" t="s">
        <v>47</v>
      </c>
      <c r="D7" s="103" t="s">
        <v>26</v>
      </c>
      <c r="E7" s="80" t="s">
        <v>27</v>
      </c>
      <c r="F7" s="105" t="s">
        <v>6</v>
      </c>
      <c r="G7" s="80" t="s">
        <v>28</v>
      </c>
      <c r="H7" s="107" t="s">
        <v>8</v>
      </c>
      <c r="I7" s="109" t="s">
        <v>9</v>
      </c>
      <c r="J7" s="111" t="s">
        <v>23</v>
      </c>
      <c r="K7" s="97" t="s">
        <v>24</v>
      </c>
    </row>
    <row r="8" spans="1:12" ht="22.5" customHeight="1" thickBot="1" x14ac:dyDescent="0.25">
      <c r="A8" s="100"/>
      <c r="B8" s="102"/>
      <c r="C8" s="81"/>
      <c r="D8" s="104"/>
      <c r="E8" s="81"/>
      <c r="F8" s="106"/>
      <c r="G8" s="81"/>
      <c r="H8" s="108"/>
      <c r="I8" s="110"/>
      <c r="J8" s="112"/>
      <c r="K8" s="98"/>
    </row>
    <row r="9" spans="1:12" ht="32.25" customHeight="1" x14ac:dyDescent="0.2">
      <c r="A9" s="50" t="s">
        <v>10</v>
      </c>
      <c r="B9" s="30">
        <v>5</v>
      </c>
      <c r="C9" s="31">
        <v>86815</v>
      </c>
      <c r="D9" s="32">
        <f>+C9/C16</f>
        <v>0.13311488681822992</v>
      </c>
      <c r="E9" s="31">
        <v>62696</v>
      </c>
      <c r="F9" s="32">
        <f>+C9/E9</f>
        <v>1.384697588362894</v>
      </c>
      <c r="G9" s="31">
        <v>84423</v>
      </c>
      <c r="H9" s="32">
        <f>+C9/G9</f>
        <v>1.0283335110100329</v>
      </c>
      <c r="I9" s="56">
        <v>57425</v>
      </c>
      <c r="J9" s="34">
        <v>57346</v>
      </c>
      <c r="K9" s="61">
        <f>I9/J9</f>
        <v>1.0013776026226764</v>
      </c>
      <c r="L9" s="14"/>
    </row>
    <row r="10" spans="1:12" ht="32.25" customHeight="1" x14ac:dyDescent="0.2">
      <c r="A10" s="51" t="s">
        <v>11</v>
      </c>
      <c r="B10" s="35">
        <v>7</v>
      </c>
      <c r="C10" s="31">
        <v>200159</v>
      </c>
      <c r="D10" s="37">
        <f>+C10/C16</f>
        <v>0.30690713160916983</v>
      </c>
      <c r="E10" s="31">
        <v>175190</v>
      </c>
      <c r="F10" s="57">
        <f t="shared" ref="F10:F15" si="0">+C10/E10</f>
        <v>1.1425252582909984</v>
      </c>
      <c r="G10" s="36">
        <v>189071</v>
      </c>
      <c r="H10" s="37">
        <f t="shared" ref="H10:H15" si="1">+C10/G10</f>
        <v>1.0586446361419783</v>
      </c>
      <c r="I10" s="58">
        <v>191892</v>
      </c>
      <c r="J10" s="39">
        <v>185391</v>
      </c>
      <c r="K10" s="62">
        <f t="shared" ref="K10:K15" si="2">I10/J10</f>
        <v>1.03506642717284</v>
      </c>
      <c r="L10" s="14"/>
    </row>
    <row r="11" spans="1:12" ht="32.25" customHeight="1" x14ac:dyDescent="0.2">
      <c r="A11" s="51" t="s">
        <v>12</v>
      </c>
      <c r="B11" s="35">
        <v>2</v>
      </c>
      <c r="C11" s="31">
        <v>23134</v>
      </c>
      <c r="D11" s="37">
        <f>+C11/C16</f>
        <v>3.5471747873673104E-2</v>
      </c>
      <c r="E11" s="31">
        <v>16563</v>
      </c>
      <c r="F11" s="57">
        <f t="shared" si="0"/>
        <v>1.3967276459578579</v>
      </c>
      <c r="G11" s="36">
        <v>20662</v>
      </c>
      <c r="H11" s="37">
        <f t="shared" si="1"/>
        <v>1.1196399186913173</v>
      </c>
      <c r="I11" s="58">
        <v>19794</v>
      </c>
      <c r="J11" s="39">
        <v>18875</v>
      </c>
      <c r="K11" s="62">
        <f t="shared" si="2"/>
        <v>1.0486887417218542</v>
      </c>
      <c r="L11" s="14"/>
    </row>
    <row r="12" spans="1:12" ht="32.25" customHeight="1" x14ac:dyDescent="0.2">
      <c r="A12" s="51" t="s">
        <v>13</v>
      </c>
      <c r="B12" s="35">
        <v>3</v>
      </c>
      <c r="C12" s="31">
        <v>75899</v>
      </c>
      <c r="D12" s="37">
        <f>+C12/C16</f>
        <v>0.11637720203440456</v>
      </c>
      <c r="E12" s="31">
        <v>68155</v>
      </c>
      <c r="F12" s="57">
        <f t="shared" si="0"/>
        <v>1.1136233585210182</v>
      </c>
      <c r="G12" s="36">
        <v>73542</v>
      </c>
      <c r="H12" s="37">
        <f t="shared" si="1"/>
        <v>1.0320497130891191</v>
      </c>
      <c r="I12" s="58">
        <v>111054</v>
      </c>
      <c r="J12" s="39">
        <v>112726</v>
      </c>
      <c r="K12" s="62">
        <f t="shared" si="2"/>
        <v>0.98516757447261505</v>
      </c>
      <c r="L12" s="14"/>
    </row>
    <row r="13" spans="1:12" ht="32.25" customHeight="1" x14ac:dyDescent="0.2">
      <c r="A13" s="51" t="s">
        <v>14</v>
      </c>
      <c r="B13" s="35">
        <v>3</v>
      </c>
      <c r="C13" s="31">
        <v>106389</v>
      </c>
      <c r="D13" s="37">
        <f>+C13/C16</f>
        <v>0.16312802734210288</v>
      </c>
      <c r="E13" s="31">
        <v>91299</v>
      </c>
      <c r="F13" s="57">
        <f t="shared" si="0"/>
        <v>1.1652811093221174</v>
      </c>
      <c r="G13" s="36">
        <v>125216</v>
      </c>
      <c r="H13" s="37">
        <f t="shared" si="1"/>
        <v>0.84964381548683876</v>
      </c>
      <c r="I13" s="58">
        <v>106509</v>
      </c>
      <c r="J13" s="39">
        <v>106937</v>
      </c>
      <c r="K13" s="62">
        <f t="shared" si="2"/>
        <v>0.99599764347232478</v>
      </c>
      <c r="L13" s="14"/>
    </row>
    <row r="14" spans="1:12" ht="32.25" customHeight="1" x14ac:dyDescent="0.2">
      <c r="A14" s="52" t="s">
        <v>15</v>
      </c>
      <c r="B14" s="35">
        <v>3</v>
      </c>
      <c r="C14" s="31">
        <v>68371</v>
      </c>
      <c r="D14" s="37">
        <f>+C14/C16</f>
        <v>0.10483439413291709</v>
      </c>
      <c r="E14" s="31">
        <v>58363</v>
      </c>
      <c r="F14" s="57">
        <f t="shared" si="0"/>
        <v>1.1714785052173466</v>
      </c>
      <c r="G14" s="36">
        <v>67083</v>
      </c>
      <c r="H14" s="37">
        <f t="shared" si="1"/>
        <v>1.0192000954042009</v>
      </c>
      <c r="I14" s="58">
        <v>84982</v>
      </c>
      <c r="J14" s="39">
        <v>78005</v>
      </c>
      <c r="K14" s="62">
        <f t="shared" si="2"/>
        <v>1.0894429844240754</v>
      </c>
      <c r="L14" s="14"/>
    </row>
    <row r="15" spans="1:12" ht="32.25" customHeight="1" thickBot="1" x14ac:dyDescent="0.25">
      <c r="A15" s="53" t="s">
        <v>16</v>
      </c>
      <c r="B15" s="40">
        <v>4</v>
      </c>
      <c r="C15" s="41">
        <v>91414</v>
      </c>
      <c r="D15" s="42">
        <f>+C15/C16</f>
        <v>0.14016661018950261</v>
      </c>
      <c r="E15" s="41">
        <v>89337</v>
      </c>
      <c r="F15" s="59">
        <f t="shared" si="0"/>
        <v>1.0232490457481223</v>
      </c>
      <c r="G15" s="41">
        <v>63810</v>
      </c>
      <c r="H15" s="42">
        <f t="shared" si="1"/>
        <v>1.4325967716658832</v>
      </c>
      <c r="I15" s="60">
        <v>72397</v>
      </c>
      <c r="J15" s="44">
        <v>63893</v>
      </c>
      <c r="K15" s="63">
        <f t="shared" si="2"/>
        <v>1.1330975224202964</v>
      </c>
      <c r="L15" s="14"/>
    </row>
    <row r="16" spans="1:12" ht="32.25" customHeight="1" thickBot="1" x14ac:dyDescent="0.25">
      <c r="A16" s="8" t="s">
        <v>17</v>
      </c>
      <c r="B16" s="9">
        <f>SUM(B9:B15)</f>
        <v>27</v>
      </c>
      <c r="C16" s="10">
        <f>SUM(C9:C15)</f>
        <v>652181</v>
      </c>
      <c r="D16" s="11">
        <f>+C16/C16</f>
        <v>1</v>
      </c>
      <c r="E16" s="10">
        <f>SUM(E9:E15)</f>
        <v>561603</v>
      </c>
      <c r="F16" s="11">
        <f t="shared" ref="F16" si="3">+C16/E16</f>
        <v>1.1612847509717719</v>
      </c>
      <c r="G16" s="10">
        <f>SUM(G9:G15)</f>
        <v>623807</v>
      </c>
      <c r="H16" s="45">
        <f t="shared" ref="H16" si="4">+C16/G16</f>
        <v>1.0454852221921203</v>
      </c>
      <c r="I16" s="46">
        <f>SUM(I9:I15)</f>
        <v>644053</v>
      </c>
      <c r="J16" s="47">
        <f>SUM(J9:J15)</f>
        <v>623173</v>
      </c>
      <c r="K16" s="48">
        <f t="shared" ref="K16" si="5">I16/J16</f>
        <v>1.0335059445771881</v>
      </c>
      <c r="L16" s="14"/>
    </row>
    <row r="17" spans="11:12" ht="27.9" customHeight="1" x14ac:dyDescent="0.2">
      <c r="K17" s="54"/>
      <c r="L17" s="14"/>
    </row>
    <row r="18" spans="11:12" ht="27.9" customHeight="1" x14ac:dyDescent="0.2">
      <c r="L18" s="14"/>
    </row>
    <row r="19" spans="11:12" ht="27.9" customHeight="1" x14ac:dyDescent="0.2">
      <c r="L19" s="14"/>
    </row>
    <row r="20" spans="11:12" ht="27.9" customHeight="1" x14ac:dyDescent="0.2">
      <c r="K20" s="54"/>
      <c r="L20" s="14"/>
    </row>
    <row r="21" spans="11:12" ht="15" customHeight="1" x14ac:dyDescent="0.2">
      <c r="L21" s="14"/>
    </row>
    <row r="22" spans="11:12" ht="15" customHeight="1" x14ac:dyDescent="0.2">
      <c r="L22" s="14"/>
    </row>
    <row r="23" spans="11:12" ht="15" customHeight="1" x14ac:dyDescent="0.2">
      <c r="K23" s="54"/>
      <c r="L23" s="14"/>
    </row>
    <row r="24" spans="11:12" ht="15" customHeight="1" x14ac:dyDescent="0.2">
      <c r="L24" s="14"/>
    </row>
    <row r="25" spans="11:12" ht="15" customHeight="1" x14ac:dyDescent="0.2">
      <c r="L25" s="14"/>
    </row>
    <row r="26" spans="11:12" ht="15" customHeight="1" x14ac:dyDescent="0.2">
      <c r="K26" s="54"/>
      <c r="L26" s="14"/>
    </row>
    <row r="27" spans="11:12" ht="15" customHeight="1" x14ac:dyDescent="0.2">
      <c r="L27" s="14"/>
    </row>
    <row r="28" spans="11:12" ht="15" customHeight="1" x14ac:dyDescent="0.2">
      <c r="L28" s="14"/>
    </row>
    <row r="29" spans="11:12" ht="15" customHeight="1" x14ac:dyDescent="0.2">
      <c r="K29" s="54"/>
      <c r="L29" s="14"/>
    </row>
    <row r="30" spans="11:12" ht="15" customHeight="1" x14ac:dyDescent="0.2">
      <c r="L30" s="14"/>
    </row>
    <row r="31" spans="11:12" ht="15" customHeight="1" x14ac:dyDescent="0.2">
      <c r="L31" s="14"/>
    </row>
    <row r="32" spans="11:12" ht="15" customHeight="1" x14ac:dyDescent="0.2">
      <c r="K32" s="54"/>
      <c r="L32" s="14"/>
    </row>
    <row r="33" spans="12:12" ht="15" customHeight="1" x14ac:dyDescent="0.2">
      <c r="L33" s="14"/>
    </row>
    <row r="34" spans="12:12" ht="15" customHeight="1" x14ac:dyDescent="0.2">
      <c r="L34" s="14"/>
    </row>
  </sheetData>
  <mergeCells count="16">
    <mergeCell ref="K7:K8"/>
    <mergeCell ref="A1:K1"/>
    <mergeCell ref="A2:K2"/>
    <mergeCell ref="G3:K3"/>
    <mergeCell ref="B4:C5"/>
    <mergeCell ref="H6:K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</mergeCells>
  <phoneticPr fontId="8"/>
  <pageMargins left="0.78740157480314965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100B9-4D80-4B8F-A4AE-9F8ABA542010}">
  <sheetPr>
    <pageSetUpPr fitToPage="1"/>
  </sheetPr>
  <dimension ref="A1:L34"/>
  <sheetViews>
    <sheetView workbookViewId="0">
      <selection activeCell="B4" sqref="B4:C5"/>
    </sheetView>
  </sheetViews>
  <sheetFormatPr defaultColWidth="9" defaultRowHeight="13.2" x14ac:dyDescent="0.2"/>
  <cols>
    <col min="1" max="1" width="12.6640625" style="49" customWidth="1"/>
    <col min="2" max="2" width="7.88671875" style="49" customWidth="1"/>
    <col min="3" max="11" width="12.6640625" style="49" customWidth="1"/>
    <col min="12" max="16384" width="9" style="49"/>
  </cols>
  <sheetData>
    <row r="1" spans="1:12" ht="35.25" customHeight="1" x14ac:dyDescent="0.2">
      <c r="A1" s="86" t="s">
        <v>20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2" ht="15" customHeight="1" x14ac:dyDescent="0.2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2" ht="15" customHeight="1" x14ac:dyDescent="0.2">
      <c r="A3" s="55"/>
      <c r="B3" s="55"/>
      <c r="C3" s="55"/>
      <c r="D3" s="55"/>
      <c r="E3" s="55"/>
      <c r="F3" s="55"/>
      <c r="G3" s="88" t="s">
        <v>0</v>
      </c>
      <c r="H3" s="88"/>
      <c r="I3" s="88"/>
      <c r="J3" s="88"/>
      <c r="K3" s="88"/>
    </row>
    <row r="4" spans="1:12" ht="15" customHeight="1" x14ac:dyDescent="0.2">
      <c r="A4" s="55"/>
      <c r="B4" s="89" t="s">
        <v>29</v>
      </c>
      <c r="C4" s="89"/>
      <c r="D4" s="55"/>
      <c r="E4" s="55"/>
      <c r="F4" s="55"/>
      <c r="G4" s="55"/>
      <c r="H4" s="55"/>
      <c r="I4" s="55"/>
      <c r="J4" s="55"/>
      <c r="K4" s="55"/>
    </row>
    <row r="5" spans="1:12" ht="15" customHeight="1" x14ac:dyDescent="0.2">
      <c r="A5" s="55"/>
      <c r="B5" s="89"/>
      <c r="C5" s="89"/>
      <c r="D5" s="55"/>
      <c r="E5" s="55"/>
      <c r="F5" s="55"/>
      <c r="G5" s="55"/>
      <c r="H5" s="55"/>
      <c r="I5" s="55"/>
      <c r="J5" s="55"/>
      <c r="K5" s="55"/>
    </row>
    <row r="6" spans="1:12" ht="13.5" customHeight="1" thickBot="1" x14ac:dyDescent="0.25">
      <c r="A6" s="55"/>
      <c r="B6" s="55"/>
      <c r="C6" s="55"/>
      <c r="D6" s="55"/>
      <c r="E6" s="55"/>
      <c r="F6" s="55"/>
      <c r="G6" s="55"/>
      <c r="H6" s="90" t="s">
        <v>1</v>
      </c>
      <c r="I6" s="90"/>
      <c r="J6" s="90"/>
      <c r="K6" s="90"/>
    </row>
    <row r="7" spans="1:12" ht="22.5" customHeight="1" x14ac:dyDescent="0.2">
      <c r="A7" s="76" t="s">
        <v>2</v>
      </c>
      <c r="B7" s="78" t="s">
        <v>3</v>
      </c>
      <c r="C7" s="66" t="s">
        <v>48</v>
      </c>
      <c r="D7" s="82" t="s">
        <v>26</v>
      </c>
      <c r="E7" s="66" t="s">
        <v>27</v>
      </c>
      <c r="F7" s="64" t="s">
        <v>6</v>
      </c>
      <c r="G7" s="66" t="s">
        <v>28</v>
      </c>
      <c r="H7" s="91" t="s">
        <v>8</v>
      </c>
      <c r="I7" s="93" t="s">
        <v>9</v>
      </c>
      <c r="J7" s="95" t="s">
        <v>23</v>
      </c>
      <c r="K7" s="84" t="s">
        <v>24</v>
      </c>
    </row>
    <row r="8" spans="1:12" ht="22.5" customHeight="1" thickBot="1" x14ac:dyDescent="0.25">
      <c r="A8" s="77"/>
      <c r="B8" s="79"/>
      <c r="C8" s="67"/>
      <c r="D8" s="83"/>
      <c r="E8" s="67"/>
      <c r="F8" s="65"/>
      <c r="G8" s="67"/>
      <c r="H8" s="92"/>
      <c r="I8" s="94"/>
      <c r="J8" s="96"/>
      <c r="K8" s="85"/>
    </row>
    <row r="9" spans="1:12" ht="32.25" customHeight="1" x14ac:dyDescent="0.2">
      <c r="A9" s="50" t="s">
        <v>10</v>
      </c>
      <c r="B9" s="30">
        <v>5</v>
      </c>
      <c r="C9" s="31">
        <v>94348</v>
      </c>
      <c r="D9" s="32">
        <f>+C9/C16</f>
        <v>0.13373892927208192</v>
      </c>
      <c r="E9" s="31">
        <v>86815</v>
      </c>
      <c r="F9" s="32">
        <f>+C9/E9</f>
        <v>1.0867707193457352</v>
      </c>
      <c r="G9" s="31">
        <v>94574</v>
      </c>
      <c r="H9" s="33">
        <f>+C9/G9</f>
        <v>0.99761033687905765</v>
      </c>
      <c r="I9" s="34">
        <v>65429</v>
      </c>
      <c r="J9" s="31">
        <v>61666</v>
      </c>
      <c r="K9" s="33">
        <f>I9/J9</f>
        <v>1.0610222813219603</v>
      </c>
      <c r="L9" s="14"/>
    </row>
    <row r="10" spans="1:12" ht="32.25" customHeight="1" x14ac:dyDescent="0.2">
      <c r="A10" s="51" t="s">
        <v>11</v>
      </c>
      <c r="B10" s="35">
        <v>7</v>
      </c>
      <c r="C10" s="36">
        <v>207225</v>
      </c>
      <c r="D10" s="37">
        <f>+C10/C16</f>
        <v>0.29374284159078279</v>
      </c>
      <c r="E10" s="36">
        <v>200159</v>
      </c>
      <c r="F10" s="37">
        <f t="shared" ref="F10:F15" si="0">+C10/E10</f>
        <v>1.0353019349617054</v>
      </c>
      <c r="G10" s="36">
        <v>225973</v>
      </c>
      <c r="H10" s="38">
        <f t="shared" ref="H10:H15" si="1">+C10/G10</f>
        <v>0.91703433596049089</v>
      </c>
      <c r="I10" s="39">
        <v>226476</v>
      </c>
      <c r="J10" s="36">
        <v>221477</v>
      </c>
      <c r="K10" s="38">
        <f t="shared" ref="K10:K15" si="2">I10/J10</f>
        <v>1.0225711924940288</v>
      </c>
      <c r="L10" s="14"/>
    </row>
    <row r="11" spans="1:12" ht="32.25" customHeight="1" x14ac:dyDescent="0.2">
      <c r="A11" s="51" t="s">
        <v>12</v>
      </c>
      <c r="B11" s="35">
        <v>2</v>
      </c>
      <c r="C11" s="36">
        <v>25321</v>
      </c>
      <c r="D11" s="37">
        <f>+C11/C16</f>
        <v>3.5892689067053743E-2</v>
      </c>
      <c r="E11" s="36">
        <v>23134</v>
      </c>
      <c r="F11" s="37">
        <f t="shared" si="0"/>
        <v>1.0945361805135299</v>
      </c>
      <c r="G11" s="36">
        <v>26776</v>
      </c>
      <c r="H11" s="38">
        <f t="shared" si="1"/>
        <v>0.94566029279952191</v>
      </c>
      <c r="I11" s="39">
        <v>22650</v>
      </c>
      <c r="J11" s="36">
        <v>25270</v>
      </c>
      <c r="K11" s="38">
        <f t="shared" si="2"/>
        <v>0.89631974673525916</v>
      </c>
      <c r="L11" s="14"/>
    </row>
    <row r="12" spans="1:12" ht="32.25" customHeight="1" x14ac:dyDescent="0.2">
      <c r="A12" s="51" t="s">
        <v>13</v>
      </c>
      <c r="B12" s="35">
        <v>3</v>
      </c>
      <c r="C12" s="36">
        <v>78155</v>
      </c>
      <c r="D12" s="37">
        <f>+C12/C16</f>
        <v>0.11078524205345701</v>
      </c>
      <c r="E12" s="36">
        <v>75899</v>
      </c>
      <c r="F12" s="37">
        <f t="shared" si="0"/>
        <v>1.0297237117748588</v>
      </c>
      <c r="G12" s="36">
        <v>85619</v>
      </c>
      <c r="H12" s="38">
        <f t="shared" si="1"/>
        <v>0.91282308833319703</v>
      </c>
      <c r="I12" s="39">
        <v>116986</v>
      </c>
      <c r="J12" s="36">
        <v>130527</v>
      </c>
      <c r="K12" s="38">
        <f t="shared" si="2"/>
        <v>0.89625901154550403</v>
      </c>
      <c r="L12" s="14"/>
    </row>
    <row r="13" spans="1:12" ht="32.25" customHeight="1" x14ac:dyDescent="0.2">
      <c r="A13" s="51" t="s">
        <v>14</v>
      </c>
      <c r="B13" s="35">
        <v>3</v>
      </c>
      <c r="C13" s="36">
        <v>112506</v>
      </c>
      <c r="D13" s="37">
        <f>+C13/C16</f>
        <v>0.15947801730492273</v>
      </c>
      <c r="E13" s="36">
        <v>106389</v>
      </c>
      <c r="F13" s="37">
        <f t="shared" si="0"/>
        <v>1.0574965456955137</v>
      </c>
      <c r="G13" s="36">
        <v>149918</v>
      </c>
      <c r="H13" s="38">
        <f t="shared" si="1"/>
        <v>0.75045024613455358</v>
      </c>
      <c r="I13" s="39">
        <v>118539</v>
      </c>
      <c r="J13" s="36">
        <v>125897</v>
      </c>
      <c r="K13" s="38">
        <f t="shared" si="2"/>
        <v>0.9415553984606464</v>
      </c>
      <c r="L13" s="14"/>
    </row>
    <row r="14" spans="1:12" ht="32.25" customHeight="1" x14ac:dyDescent="0.2">
      <c r="A14" s="52" t="s">
        <v>15</v>
      </c>
      <c r="B14" s="35">
        <v>3</v>
      </c>
      <c r="C14" s="36">
        <v>79278</v>
      </c>
      <c r="D14" s="37">
        <f>+C14/C16</f>
        <v>0.11237710216254834</v>
      </c>
      <c r="E14" s="36">
        <v>68371</v>
      </c>
      <c r="F14" s="37">
        <f t="shared" si="0"/>
        <v>1.1595266999166314</v>
      </c>
      <c r="G14" s="36">
        <v>78218</v>
      </c>
      <c r="H14" s="38">
        <f t="shared" si="1"/>
        <v>1.0135518678565036</v>
      </c>
      <c r="I14" s="39">
        <v>92619</v>
      </c>
      <c r="J14" s="36">
        <v>97552</v>
      </c>
      <c r="K14" s="38">
        <f t="shared" si="2"/>
        <v>0.94943209775299331</v>
      </c>
      <c r="L14" s="14"/>
    </row>
    <row r="15" spans="1:12" ht="32.25" customHeight="1" thickBot="1" x14ac:dyDescent="0.25">
      <c r="A15" s="53" t="s">
        <v>16</v>
      </c>
      <c r="B15" s="40">
        <v>4</v>
      </c>
      <c r="C15" s="41">
        <v>108631</v>
      </c>
      <c r="D15" s="42">
        <f>+C15/C16</f>
        <v>0.15398517854915347</v>
      </c>
      <c r="E15" s="41">
        <v>91414</v>
      </c>
      <c r="F15" s="42">
        <f t="shared" si="0"/>
        <v>1.188340954339598</v>
      </c>
      <c r="G15" s="41">
        <v>89178</v>
      </c>
      <c r="H15" s="43">
        <f t="shared" si="1"/>
        <v>1.2181367601874902</v>
      </c>
      <c r="I15" s="44">
        <v>80300</v>
      </c>
      <c r="J15" s="41">
        <v>84696</v>
      </c>
      <c r="K15" s="43">
        <f t="shared" si="2"/>
        <v>0.94809672239539056</v>
      </c>
      <c r="L15" s="14"/>
    </row>
    <row r="16" spans="1:12" ht="32.25" customHeight="1" thickBot="1" x14ac:dyDescent="0.25">
      <c r="A16" s="8" t="s">
        <v>17</v>
      </c>
      <c r="B16" s="9">
        <f>SUM(B9:B15)</f>
        <v>27</v>
      </c>
      <c r="C16" s="10">
        <f>SUM(C9:C15)</f>
        <v>705464</v>
      </c>
      <c r="D16" s="11">
        <f>+C16/C16</f>
        <v>1</v>
      </c>
      <c r="E16" s="10">
        <f>SUM(E9:E15)</f>
        <v>652181</v>
      </c>
      <c r="F16" s="11">
        <f t="shared" ref="F16" si="3">+C16/E16</f>
        <v>1.0816997121964609</v>
      </c>
      <c r="G16" s="10">
        <f>SUM(G9:G15)</f>
        <v>750256</v>
      </c>
      <c r="H16" s="45">
        <f t="shared" ref="H16" si="4">+C16/G16</f>
        <v>0.94029771171440146</v>
      </c>
      <c r="I16" s="46">
        <f>SUM(I9:I15)</f>
        <v>722999</v>
      </c>
      <c r="J16" s="47">
        <f>SUM(J9:J15)</f>
        <v>747085</v>
      </c>
      <c r="K16" s="48">
        <f t="shared" ref="K16" si="5">I16/J16</f>
        <v>0.96776002730612987</v>
      </c>
      <c r="L16" s="14"/>
    </row>
    <row r="17" spans="11:12" ht="27.9" customHeight="1" x14ac:dyDescent="0.2">
      <c r="K17" s="54"/>
      <c r="L17" s="14"/>
    </row>
    <row r="18" spans="11:12" ht="27.9" customHeight="1" x14ac:dyDescent="0.2">
      <c r="L18" s="14"/>
    </row>
    <row r="19" spans="11:12" ht="27.9" customHeight="1" x14ac:dyDescent="0.2">
      <c r="L19" s="14"/>
    </row>
    <row r="20" spans="11:12" ht="27.9" customHeight="1" x14ac:dyDescent="0.2">
      <c r="K20" s="54"/>
      <c r="L20" s="14"/>
    </row>
    <row r="21" spans="11:12" ht="15" customHeight="1" x14ac:dyDescent="0.2">
      <c r="L21" s="14"/>
    </row>
    <row r="22" spans="11:12" ht="15" customHeight="1" x14ac:dyDescent="0.2">
      <c r="L22" s="14"/>
    </row>
    <row r="23" spans="11:12" ht="15" customHeight="1" x14ac:dyDescent="0.2">
      <c r="K23" s="54"/>
      <c r="L23" s="14"/>
    </row>
    <row r="24" spans="11:12" ht="15" customHeight="1" x14ac:dyDescent="0.2">
      <c r="L24" s="14"/>
    </row>
    <row r="25" spans="11:12" ht="15" customHeight="1" x14ac:dyDescent="0.2">
      <c r="L25" s="14"/>
    </row>
    <row r="26" spans="11:12" ht="15" customHeight="1" x14ac:dyDescent="0.2">
      <c r="K26" s="54"/>
      <c r="L26" s="14"/>
    </row>
    <row r="27" spans="11:12" ht="15" customHeight="1" x14ac:dyDescent="0.2">
      <c r="L27" s="14"/>
    </row>
    <row r="28" spans="11:12" ht="15" customHeight="1" x14ac:dyDescent="0.2">
      <c r="L28" s="14"/>
    </row>
    <row r="29" spans="11:12" ht="15" customHeight="1" x14ac:dyDescent="0.2">
      <c r="K29" s="54"/>
      <c r="L29" s="14"/>
    </row>
    <row r="30" spans="11:12" ht="15" customHeight="1" x14ac:dyDescent="0.2">
      <c r="L30" s="14"/>
    </row>
    <row r="31" spans="11:12" ht="15" customHeight="1" x14ac:dyDescent="0.2">
      <c r="L31" s="14"/>
    </row>
    <row r="32" spans="11:12" ht="15" customHeight="1" x14ac:dyDescent="0.2">
      <c r="K32" s="54"/>
      <c r="L32" s="14"/>
    </row>
    <row r="33" spans="12:12" ht="15" customHeight="1" x14ac:dyDescent="0.2">
      <c r="L33" s="14"/>
    </row>
    <row r="34" spans="12:12" ht="15" customHeight="1" x14ac:dyDescent="0.2">
      <c r="L34" s="14"/>
    </row>
  </sheetData>
  <mergeCells count="16">
    <mergeCell ref="K7:K8"/>
    <mergeCell ref="A1:K1"/>
    <mergeCell ref="A2:K2"/>
    <mergeCell ref="G3:K3"/>
    <mergeCell ref="B4:C5"/>
    <mergeCell ref="H6:K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</mergeCells>
  <phoneticPr fontId="8"/>
  <pageMargins left="0.78740157480314965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346253-5A61-49D6-B374-228335DB4295}">
  <sheetPr>
    <pageSetUpPr fitToPage="1"/>
  </sheetPr>
  <dimension ref="A1:L34"/>
  <sheetViews>
    <sheetView workbookViewId="0">
      <selection activeCell="B4" sqref="B4:C5"/>
    </sheetView>
  </sheetViews>
  <sheetFormatPr defaultColWidth="9" defaultRowHeight="13.2" x14ac:dyDescent="0.2"/>
  <cols>
    <col min="1" max="1" width="12.6640625" style="49" customWidth="1"/>
    <col min="2" max="2" width="7.88671875" style="49" customWidth="1"/>
    <col min="3" max="11" width="12.6640625" style="49" customWidth="1"/>
    <col min="12" max="16384" width="9" style="49"/>
  </cols>
  <sheetData>
    <row r="1" spans="1:12" ht="35.25" customHeight="1" x14ac:dyDescent="0.2">
      <c r="A1" s="86" t="s">
        <v>21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2" ht="15" customHeight="1" x14ac:dyDescent="0.2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2" ht="15" customHeight="1" x14ac:dyDescent="0.2">
      <c r="A3" s="55"/>
      <c r="B3" s="55"/>
      <c r="C3" s="55"/>
      <c r="D3" s="55"/>
      <c r="E3" s="55"/>
      <c r="F3" s="55"/>
      <c r="G3" s="88" t="s">
        <v>0</v>
      </c>
      <c r="H3" s="88"/>
      <c r="I3" s="88"/>
      <c r="J3" s="88"/>
      <c r="K3" s="88"/>
    </row>
    <row r="4" spans="1:12" ht="15" customHeight="1" x14ac:dyDescent="0.2">
      <c r="A4" s="55"/>
      <c r="B4" s="89" t="s">
        <v>29</v>
      </c>
      <c r="C4" s="89"/>
      <c r="D4" s="55"/>
      <c r="E4" s="55"/>
      <c r="F4" s="55"/>
      <c r="G4" s="55"/>
      <c r="H4" s="55"/>
      <c r="I4" s="55"/>
      <c r="J4" s="55"/>
      <c r="K4" s="55"/>
    </row>
    <row r="5" spans="1:12" ht="15" customHeight="1" x14ac:dyDescent="0.2">
      <c r="A5" s="55"/>
      <c r="B5" s="89"/>
      <c r="C5" s="89"/>
      <c r="D5" s="55"/>
      <c r="E5" s="55"/>
      <c r="F5" s="55"/>
      <c r="G5" s="55"/>
      <c r="H5" s="55"/>
      <c r="I5" s="55"/>
      <c r="J5" s="55"/>
      <c r="K5" s="55"/>
    </row>
    <row r="6" spans="1:12" ht="13.5" customHeight="1" thickBot="1" x14ac:dyDescent="0.25">
      <c r="A6" s="55"/>
      <c r="B6" s="55"/>
      <c r="C6" s="55"/>
      <c r="D6" s="55"/>
      <c r="E6" s="55"/>
      <c r="F6" s="55"/>
      <c r="G6" s="55"/>
      <c r="H6" s="90" t="s">
        <v>1</v>
      </c>
      <c r="I6" s="90"/>
      <c r="J6" s="90"/>
      <c r="K6" s="90"/>
    </row>
    <row r="7" spans="1:12" ht="22.5" customHeight="1" x14ac:dyDescent="0.2">
      <c r="A7" s="76" t="s">
        <v>2</v>
      </c>
      <c r="B7" s="78" t="s">
        <v>3</v>
      </c>
      <c r="C7" s="66" t="s">
        <v>49</v>
      </c>
      <c r="D7" s="82" t="s">
        <v>26</v>
      </c>
      <c r="E7" s="66" t="s">
        <v>27</v>
      </c>
      <c r="F7" s="64" t="s">
        <v>6</v>
      </c>
      <c r="G7" s="66" t="s">
        <v>28</v>
      </c>
      <c r="H7" s="91" t="s">
        <v>8</v>
      </c>
      <c r="I7" s="93" t="s">
        <v>9</v>
      </c>
      <c r="J7" s="95" t="s">
        <v>23</v>
      </c>
      <c r="K7" s="84" t="s">
        <v>24</v>
      </c>
    </row>
    <row r="8" spans="1:12" ht="22.5" customHeight="1" thickBot="1" x14ac:dyDescent="0.25">
      <c r="A8" s="77"/>
      <c r="B8" s="79"/>
      <c r="C8" s="67"/>
      <c r="D8" s="83"/>
      <c r="E8" s="67"/>
      <c r="F8" s="65"/>
      <c r="G8" s="67"/>
      <c r="H8" s="92"/>
      <c r="I8" s="94"/>
      <c r="J8" s="96"/>
      <c r="K8" s="85"/>
    </row>
    <row r="9" spans="1:12" ht="32.25" customHeight="1" x14ac:dyDescent="0.2">
      <c r="A9" s="50" t="s">
        <v>10</v>
      </c>
      <c r="B9" s="30">
        <v>5</v>
      </c>
      <c r="C9" s="31">
        <v>94677</v>
      </c>
      <c r="D9" s="32">
        <f>+C9/C16</f>
        <v>0.12492907530025889</v>
      </c>
      <c r="E9" s="31">
        <v>94348</v>
      </c>
      <c r="F9" s="32">
        <f>+C9/E9</f>
        <v>1.0034870903463773</v>
      </c>
      <c r="G9" s="31">
        <v>93504</v>
      </c>
      <c r="H9" s="32">
        <f>+C9/G9</f>
        <v>1.0125449178644763</v>
      </c>
      <c r="I9" s="56">
        <v>65371</v>
      </c>
      <c r="J9" s="34">
        <v>60915</v>
      </c>
      <c r="K9" s="61">
        <f>I9/J9</f>
        <v>1.0731511122055324</v>
      </c>
      <c r="L9" s="14"/>
    </row>
    <row r="10" spans="1:12" ht="32.25" customHeight="1" x14ac:dyDescent="0.2">
      <c r="A10" s="51" t="s">
        <v>11</v>
      </c>
      <c r="B10" s="35">
        <v>7</v>
      </c>
      <c r="C10" s="31">
        <v>220686</v>
      </c>
      <c r="D10" s="37">
        <f>+C10/C16</f>
        <v>0.29120164255006953</v>
      </c>
      <c r="E10" s="31">
        <v>207225</v>
      </c>
      <c r="F10" s="57">
        <f t="shared" ref="F10:F15" si="0">+C10/E10</f>
        <v>1.0649583785740138</v>
      </c>
      <c r="G10" s="36">
        <v>217080</v>
      </c>
      <c r="H10" s="37">
        <f t="shared" ref="H10:H15" si="1">+C10/G10</f>
        <v>1.0166113875069098</v>
      </c>
      <c r="I10" s="58">
        <v>220880</v>
      </c>
      <c r="J10" s="39">
        <v>209301</v>
      </c>
      <c r="K10" s="62">
        <f t="shared" ref="K10:K15" si="2">I10/J10</f>
        <v>1.0553222392630708</v>
      </c>
      <c r="L10" s="14"/>
    </row>
    <row r="11" spans="1:12" ht="32.25" customHeight="1" x14ac:dyDescent="0.2">
      <c r="A11" s="51" t="s">
        <v>12</v>
      </c>
      <c r="B11" s="35">
        <v>2</v>
      </c>
      <c r="C11" s="31">
        <v>26651</v>
      </c>
      <c r="D11" s="37">
        <f>+C11/C16</f>
        <v>3.5166775307912158E-2</v>
      </c>
      <c r="E11" s="31">
        <v>25321</v>
      </c>
      <c r="F11" s="57">
        <f t="shared" si="0"/>
        <v>1.0525255716598871</v>
      </c>
      <c r="G11" s="36">
        <v>26321</v>
      </c>
      <c r="H11" s="37">
        <f t="shared" si="1"/>
        <v>1.0125375175715208</v>
      </c>
      <c r="I11" s="58">
        <v>22132</v>
      </c>
      <c r="J11" s="39">
        <v>21762</v>
      </c>
      <c r="K11" s="62">
        <f t="shared" si="2"/>
        <v>1.0170021137763072</v>
      </c>
      <c r="L11" s="14"/>
    </row>
    <row r="12" spans="1:12" ht="32.25" customHeight="1" x14ac:dyDescent="0.2">
      <c r="A12" s="51" t="s">
        <v>13</v>
      </c>
      <c r="B12" s="35">
        <v>3</v>
      </c>
      <c r="C12" s="31">
        <v>85566</v>
      </c>
      <c r="D12" s="37">
        <f>+C12/C16</f>
        <v>0.11290684387065446</v>
      </c>
      <c r="E12" s="31">
        <v>78155</v>
      </c>
      <c r="F12" s="57">
        <f t="shared" si="0"/>
        <v>1.0948243874352248</v>
      </c>
      <c r="G12" s="36">
        <v>85629</v>
      </c>
      <c r="H12" s="37">
        <f t="shared" si="1"/>
        <v>0.99926426794660683</v>
      </c>
      <c r="I12" s="58">
        <v>124362</v>
      </c>
      <c r="J12" s="39">
        <v>123331</v>
      </c>
      <c r="K12" s="62">
        <f t="shared" si="2"/>
        <v>1.0083596176143872</v>
      </c>
      <c r="L12" s="14"/>
    </row>
    <row r="13" spans="1:12" ht="32.25" customHeight="1" x14ac:dyDescent="0.2">
      <c r="A13" s="51" t="s">
        <v>14</v>
      </c>
      <c r="B13" s="35">
        <v>3</v>
      </c>
      <c r="C13" s="31">
        <v>135757</v>
      </c>
      <c r="D13" s="37">
        <f>+C13/C16</f>
        <v>0.17913533884192831</v>
      </c>
      <c r="E13" s="31">
        <v>112506</v>
      </c>
      <c r="F13" s="57">
        <f t="shared" si="0"/>
        <v>1.2066645334471051</v>
      </c>
      <c r="G13" s="36">
        <v>151381</v>
      </c>
      <c r="H13" s="37">
        <f t="shared" si="1"/>
        <v>0.89679021805906955</v>
      </c>
      <c r="I13" s="58">
        <v>125736</v>
      </c>
      <c r="J13" s="39">
        <v>123436</v>
      </c>
      <c r="K13" s="62">
        <f t="shared" si="2"/>
        <v>1.018633137820409</v>
      </c>
      <c r="L13" s="14"/>
    </row>
    <row r="14" spans="1:12" ht="32.25" customHeight="1" x14ac:dyDescent="0.2">
      <c r="A14" s="52" t="s">
        <v>15</v>
      </c>
      <c r="B14" s="35">
        <v>3</v>
      </c>
      <c r="C14" s="31">
        <v>74030</v>
      </c>
      <c r="D14" s="37">
        <f>+C14/C16</f>
        <v>9.768475389459072E-2</v>
      </c>
      <c r="E14" s="31">
        <v>79278</v>
      </c>
      <c r="F14" s="57">
        <f t="shared" si="0"/>
        <v>0.93380256817780471</v>
      </c>
      <c r="G14" s="36">
        <v>80987</v>
      </c>
      <c r="H14" s="37">
        <f t="shared" si="1"/>
        <v>0.91409732426191859</v>
      </c>
      <c r="I14" s="58">
        <v>90898</v>
      </c>
      <c r="J14" s="39">
        <v>91347</v>
      </c>
      <c r="K14" s="62">
        <f t="shared" si="2"/>
        <v>0.99508467711035942</v>
      </c>
      <c r="L14" s="14"/>
    </row>
    <row r="15" spans="1:12" ht="32.25" customHeight="1" thickBot="1" x14ac:dyDescent="0.25">
      <c r="A15" s="53" t="s">
        <v>16</v>
      </c>
      <c r="B15" s="40">
        <v>4</v>
      </c>
      <c r="C15" s="41">
        <v>120479</v>
      </c>
      <c r="D15" s="42">
        <f>+C15/C16</f>
        <v>0.15897557023458592</v>
      </c>
      <c r="E15" s="41">
        <v>108631</v>
      </c>
      <c r="F15" s="59">
        <f t="shared" si="0"/>
        <v>1.1090664727379846</v>
      </c>
      <c r="G15" s="41">
        <v>85460</v>
      </c>
      <c r="H15" s="42">
        <f t="shared" si="1"/>
        <v>1.4097706529370466</v>
      </c>
      <c r="I15" s="60">
        <v>94225</v>
      </c>
      <c r="J15" s="44">
        <v>82695</v>
      </c>
      <c r="K15" s="63">
        <f t="shared" si="2"/>
        <v>1.1394280186226495</v>
      </c>
      <c r="L15" s="14"/>
    </row>
    <row r="16" spans="1:12" ht="32.25" customHeight="1" thickBot="1" x14ac:dyDescent="0.25">
      <c r="A16" s="8" t="s">
        <v>17</v>
      </c>
      <c r="B16" s="9">
        <f>SUM(B9:B15)</f>
        <v>27</v>
      </c>
      <c r="C16" s="10">
        <f>SUM(C9:C15)</f>
        <v>757846</v>
      </c>
      <c r="D16" s="11">
        <f>+C16/C16</f>
        <v>1</v>
      </c>
      <c r="E16" s="10">
        <f>SUM(E9:E15)</f>
        <v>705464</v>
      </c>
      <c r="F16" s="11">
        <f t="shared" ref="F16" si="3">+C16/E16</f>
        <v>1.0742518399237948</v>
      </c>
      <c r="G16" s="10">
        <f>SUM(G9:G15)</f>
        <v>740362</v>
      </c>
      <c r="H16" s="45">
        <f t="shared" ref="H16" si="4">+C16/G16</f>
        <v>1.0236154745921591</v>
      </c>
      <c r="I16" s="46">
        <f>SUM(I9:I15)</f>
        <v>743604</v>
      </c>
      <c r="J16" s="47">
        <f>SUM(J9:J15)</f>
        <v>712787</v>
      </c>
      <c r="K16" s="48">
        <f t="shared" ref="K16" si="5">I16/J16</f>
        <v>1.0432345146586568</v>
      </c>
      <c r="L16" s="14"/>
    </row>
    <row r="17" spans="11:12" ht="27.9" customHeight="1" x14ac:dyDescent="0.2">
      <c r="K17" s="54"/>
      <c r="L17" s="14"/>
    </row>
    <row r="18" spans="11:12" ht="27.9" customHeight="1" x14ac:dyDescent="0.2">
      <c r="L18" s="14"/>
    </row>
    <row r="19" spans="11:12" ht="27.9" customHeight="1" x14ac:dyDescent="0.2">
      <c r="L19" s="14"/>
    </row>
    <row r="20" spans="11:12" ht="27.9" customHeight="1" x14ac:dyDescent="0.2">
      <c r="K20" s="54"/>
      <c r="L20" s="14"/>
    </row>
    <row r="21" spans="11:12" ht="15" customHeight="1" x14ac:dyDescent="0.2">
      <c r="L21" s="14"/>
    </row>
    <row r="22" spans="11:12" ht="15" customHeight="1" x14ac:dyDescent="0.2">
      <c r="L22" s="14"/>
    </row>
    <row r="23" spans="11:12" ht="15" customHeight="1" x14ac:dyDescent="0.2">
      <c r="K23" s="54"/>
      <c r="L23" s="14"/>
    </row>
    <row r="24" spans="11:12" ht="15" customHeight="1" x14ac:dyDescent="0.2">
      <c r="L24" s="14"/>
    </row>
    <row r="25" spans="11:12" ht="15" customHeight="1" x14ac:dyDescent="0.2">
      <c r="L25" s="14"/>
    </row>
    <row r="26" spans="11:12" ht="15" customHeight="1" x14ac:dyDescent="0.2">
      <c r="K26" s="54"/>
      <c r="L26" s="14"/>
    </row>
    <row r="27" spans="11:12" ht="15" customHeight="1" x14ac:dyDescent="0.2">
      <c r="L27" s="14"/>
    </row>
    <row r="28" spans="11:12" ht="15" customHeight="1" x14ac:dyDescent="0.2">
      <c r="L28" s="14"/>
    </row>
    <row r="29" spans="11:12" ht="15" customHeight="1" x14ac:dyDescent="0.2">
      <c r="K29" s="54"/>
      <c r="L29" s="14"/>
    </row>
    <row r="30" spans="11:12" ht="15" customHeight="1" x14ac:dyDescent="0.2">
      <c r="L30" s="14"/>
    </row>
    <row r="31" spans="11:12" ht="15" customHeight="1" x14ac:dyDescent="0.2">
      <c r="L31" s="14"/>
    </row>
    <row r="32" spans="11:12" ht="15" customHeight="1" x14ac:dyDescent="0.2">
      <c r="K32" s="54"/>
      <c r="L32" s="14"/>
    </row>
    <row r="33" spans="12:12" ht="15" customHeight="1" x14ac:dyDescent="0.2">
      <c r="L33" s="14"/>
    </row>
    <row r="34" spans="12:12" ht="15" customHeight="1" x14ac:dyDescent="0.2">
      <c r="L34" s="14"/>
    </row>
  </sheetData>
  <mergeCells count="16">
    <mergeCell ref="K7:K8"/>
    <mergeCell ref="A1:K1"/>
    <mergeCell ref="A2:K2"/>
    <mergeCell ref="G3:K3"/>
    <mergeCell ref="B4:C5"/>
    <mergeCell ref="H6:K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</mergeCells>
  <phoneticPr fontId="8"/>
  <pageMargins left="0.78740157480314965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6E223-985C-4B1C-92FA-B97551E04E46}">
  <sheetPr>
    <pageSetUpPr fitToPage="1"/>
  </sheetPr>
  <dimension ref="A1:L34"/>
  <sheetViews>
    <sheetView workbookViewId="0">
      <selection activeCell="B4" sqref="B4:C5"/>
    </sheetView>
  </sheetViews>
  <sheetFormatPr defaultColWidth="9" defaultRowHeight="13.2" x14ac:dyDescent="0.2"/>
  <cols>
    <col min="1" max="1" width="12.6640625" style="49" customWidth="1"/>
    <col min="2" max="2" width="7.88671875" style="49" customWidth="1"/>
    <col min="3" max="11" width="12.6640625" style="49" customWidth="1"/>
    <col min="12" max="16384" width="9" style="49"/>
  </cols>
  <sheetData>
    <row r="1" spans="1:12" ht="35.25" customHeight="1" x14ac:dyDescent="0.2">
      <c r="A1" s="86" t="s">
        <v>22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2" ht="15" customHeight="1" x14ac:dyDescent="0.2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2" ht="15" customHeight="1" x14ac:dyDescent="0.2">
      <c r="A3" s="55"/>
      <c r="B3" s="55"/>
      <c r="C3" s="55"/>
      <c r="D3" s="55"/>
      <c r="E3" s="55"/>
      <c r="F3" s="55"/>
      <c r="G3" s="88" t="s">
        <v>0</v>
      </c>
      <c r="H3" s="88"/>
      <c r="I3" s="88"/>
      <c r="J3" s="88"/>
      <c r="K3" s="88"/>
    </row>
    <row r="4" spans="1:12" ht="15" customHeight="1" x14ac:dyDescent="0.2">
      <c r="A4" s="55"/>
      <c r="B4" s="89" t="s">
        <v>29</v>
      </c>
      <c r="C4" s="89"/>
      <c r="D4" s="55"/>
      <c r="E4" s="55"/>
      <c r="F4" s="55"/>
      <c r="G4" s="55"/>
      <c r="H4" s="55"/>
      <c r="I4" s="55"/>
      <c r="J4" s="55"/>
      <c r="K4" s="55"/>
    </row>
    <row r="5" spans="1:12" ht="15" customHeight="1" x14ac:dyDescent="0.2">
      <c r="A5" s="55"/>
      <c r="B5" s="89"/>
      <c r="C5" s="89"/>
      <c r="D5" s="55"/>
      <c r="E5" s="55"/>
      <c r="F5" s="55"/>
      <c r="G5" s="55"/>
      <c r="H5" s="55"/>
      <c r="I5" s="55"/>
      <c r="J5" s="55"/>
      <c r="K5" s="55"/>
    </row>
    <row r="6" spans="1:12" ht="13.5" customHeight="1" thickBot="1" x14ac:dyDescent="0.25">
      <c r="A6" s="55"/>
      <c r="B6" s="55"/>
      <c r="C6" s="55"/>
      <c r="D6" s="55"/>
      <c r="E6" s="55"/>
      <c r="F6" s="55"/>
      <c r="G6" s="55"/>
      <c r="H6" s="90" t="s">
        <v>1</v>
      </c>
      <c r="I6" s="90"/>
      <c r="J6" s="90"/>
      <c r="K6" s="90"/>
    </row>
    <row r="7" spans="1:12" ht="22.5" customHeight="1" x14ac:dyDescent="0.2">
      <c r="A7" s="76" t="s">
        <v>2</v>
      </c>
      <c r="B7" s="78" t="s">
        <v>3</v>
      </c>
      <c r="C7" s="66" t="s">
        <v>50</v>
      </c>
      <c r="D7" s="82" t="s">
        <v>26</v>
      </c>
      <c r="E7" s="66" t="s">
        <v>27</v>
      </c>
      <c r="F7" s="64" t="s">
        <v>6</v>
      </c>
      <c r="G7" s="66" t="s">
        <v>28</v>
      </c>
      <c r="H7" s="91" t="s">
        <v>8</v>
      </c>
      <c r="I7" s="93" t="s">
        <v>9</v>
      </c>
      <c r="J7" s="95" t="s">
        <v>23</v>
      </c>
      <c r="K7" s="84" t="s">
        <v>24</v>
      </c>
    </row>
    <row r="8" spans="1:12" ht="22.5" customHeight="1" thickBot="1" x14ac:dyDescent="0.25">
      <c r="A8" s="77"/>
      <c r="B8" s="79"/>
      <c r="C8" s="67"/>
      <c r="D8" s="83"/>
      <c r="E8" s="67"/>
      <c r="F8" s="65"/>
      <c r="G8" s="67"/>
      <c r="H8" s="92"/>
      <c r="I8" s="94"/>
      <c r="J8" s="96"/>
      <c r="K8" s="85"/>
    </row>
    <row r="9" spans="1:12" ht="32.25" customHeight="1" x14ac:dyDescent="0.2">
      <c r="A9" s="50" t="s">
        <v>10</v>
      </c>
      <c r="B9" s="30">
        <v>5</v>
      </c>
      <c r="C9" s="31">
        <v>102808</v>
      </c>
      <c r="D9" s="32">
        <f>+C9/C16</f>
        <v>0.12823973475899542</v>
      </c>
      <c r="E9" s="31">
        <v>94677</v>
      </c>
      <c r="F9" s="32">
        <f>+C9/E9</f>
        <v>1.0858814706845379</v>
      </c>
      <c r="G9" s="31">
        <v>106484</v>
      </c>
      <c r="H9" s="32">
        <f>+C9/G9</f>
        <v>0.96547838172871037</v>
      </c>
      <c r="I9" s="56">
        <v>62482</v>
      </c>
      <c r="J9" s="34">
        <v>63754</v>
      </c>
      <c r="K9" s="61">
        <f>I9/J9</f>
        <v>0.98004831069423093</v>
      </c>
      <c r="L9" s="14"/>
    </row>
    <row r="10" spans="1:12" ht="32.25" customHeight="1" x14ac:dyDescent="0.2">
      <c r="A10" s="51" t="s">
        <v>11</v>
      </c>
      <c r="B10" s="35">
        <v>7</v>
      </c>
      <c r="C10" s="31">
        <v>237257</v>
      </c>
      <c r="D10" s="37">
        <f>+C10/C16</f>
        <v>0.29594754055827344</v>
      </c>
      <c r="E10" s="31">
        <v>220686</v>
      </c>
      <c r="F10" s="57">
        <f t="shared" ref="F10:F15" si="0">+C10/E10</f>
        <v>1.0750885874047289</v>
      </c>
      <c r="G10" s="36">
        <v>226636</v>
      </c>
      <c r="H10" s="37">
        <f t="shared" ref="H10:H15" si="1">+C10/G10</f>
        <v>1.0468636933232143</v>
      </c>
      <c r="I10" s="58">
        <v>236262</v>
      </c>
      <c r="J10" s="39">
        <v>230901</v>
      </c>
      <c r="K10" s="62">
        <f t="shared" ref="K10:K15" si="2">I10/J10</f>
        <v>1.0232177426689359</v>
      </c>
      <c r="L10" s="14"/>
    </row>
    <row r="11" spans="1:12" ht="32.25" customHeight="1" x14ac:dyDescent="0.2">
      <c r="A11" s="51" t="s">
        <v>12</v>
      </c>
      <c r="B11" s="35">
        <v>2</v>
      </c>
      <c r="C11" s="31">
        <v>27260</v>
      </c>
      <c r="D11" s="37">
        <f>+C11/C16</f>
        <v>3.4003337965238259E-2</v>
      </c>
      <c r="E11" s="31">
        <v>26651</v>
      </c>
      <c r="F11" s="57">
        <f t="shared" si="0"/>
        <v>1.0228509249183895</v>
      </c>
      <c r="G11" s="36">
        <v>25271</v>
      </c>
      <c r="H11" s="37">
        <f t="shared" si="1"/>
        <v>1.078706818091884</v>
      </c>
      <c r="I11" s="58">
        <v>24115</v>
      </c>
      <c r="J11" s="39">
        <v>27197</v>
      </c>
      <c r="K11" s="62">
        <f t="shared" si="2"/>
        <v>0.88667867779534504</v>
      </c>
      <c r="L11" s="14"/>
    </row>
    <row r="12" spans="1:12" ht="32.25" customHeight="1" x14ac:dyDescent="0.2">
      <c r="A12" s="51" t="s">
        <v>13</v>
      </c>
      <c r="B12" s="35">
        <v>3</v>
      </c>
      <c r="C12" s="31">
        <v>96774</v>
      </c>
      <c r="D12" s="37">
        <f>+C12/C16</f>
        <v>0.1207130971477611</v>
      </c>
      <c r="E12" s="31">
        <v>85566</v>
      </c>
      <c r="F12" s="57">
        <f t="shared" si="0"/>
        <v>1.1309866068298156</v>
      </c>
      <c r="G12" s="36">
        <v>97161</v>
      </c>
      <c r="H12" s="37">
        <f t="shared" si="1"/>
        <v>0.99601692036928402</v>
      </c>
      <c r="I12" s="58">
        <v>134699</v>
      </c>
      <c r="J12" s="39">
        <v>138950</v>
      </c>
      <c r="K12" s="62">
        <f t="shared" si="2"/>
        <v>0.96940626124505214</v>
      </c>
      <c r="L12" s="14"/>
    </row>
    <row r="13" spans="1:12" ht="32.25" customHeight="1" x14ac:dyDescent="0.2">
      <c r="A13" s="51" t="s">
        <v>14</v>
      </c>
      <c r="B13" s="35">
        <v>3</v>
      </c>
      <c r="C13" s="31">
        <v>129333</v>
      </c>
      <c r="D13" s="37">
        <f>+C13/C16</f>
        <v>0.16132625491776081</v>
      </c>
      <c r="E13" s="31">
        <v>135757</v>
      </c>
      <c r="F13" s="57">
        <f t="shared" si="0"/>
        <v>0.95268015645602067</v>
      </c>
      <c r="G13" s="36">
        <v>164958</v>
      </c>
      <c r="H13" s="37">
        <f t="shared" si="1"/>
        <v>0.78403593642017966</v>
      </c>
      <c r="I13" s="58">
        <v>130192</v>
      </c>
      <c r="J13" s="39">
        <v>136530</v>
      </c>
      <c r="K13" s="62">
        <f t="shared" si="2"/>
        <v>0.9535779682121146</v>
      </c>
      <c r="L13" s="14"/>
    </row>
    <row r="14" spans="1:12" ht="32.25" customHeight="1" x14ac:dyDescent="0.2">
      <c r="A14" s="52" t="s">
        <v>15</v>
      </c>
      <c r="B14" s="35">
        <v>3</v>
      </c>
      <c r="C14" s="31">
        <v>82499</v>
      </c>
      <c r="D14" s="37">
        <f>+C14/C16</f>
        <v>0.10290687376354334</v>
      </c>
      <c r="E14" s="31">
        <v>74030</v>
      </c>
      <c r="F14" s="57">
        <f t="shared" si="0"/>
        <v>1.1143995677428069</v>
      </c>
      <c r="G14" s="36">
        <v>94383</v>
      </c>
      <c r="H14" s="37">
        <f t="shared" si="1"/>
        <v>0.87408749456999668</v>
      </c>
      <c r="I14" s="58">
        <v>87538</v>
      </c>
      <c r="J14" s="39">
        <v>109573</v>
      </c>
      <c r="K14" s="62">
        <f t="shared" si="2"/>
        <v>0.7989011891615635</v>
      </c>
      <c r="L14" s="14"/>
    </row>
    <row r="15" spans="1:12" ht="32.25" customHeight="1" thickBot="1" x14ac:dyDescent="0.25">
      <c r="A15" s="53" t="s">
        <v>16</v>
      </c>
      <c r="B15" s="40">
        <v>4</v>
      </c>
      <c r="C15" s="41">
        <v>125755</v>
      </c>
      <c r="D15" s="42">
        <f>+C15/C16</f>
        <v>0.15686316088842764</v>
      </c>
      <c r="E15" s="41">
        <v>120479</v>
      </c>
      <c r="F15" s="59">
        <f t="shared" si="0"/>
        <v>1.0437918641422987</v>
      </c>
      <c r="G15" s="41">
        <v>89051</v>
      </c>
      <c r="H15" s="42">
        <f t="shared" si="1"/>
        <v>1.412168308048197</v>
      </c>
      <c r="I15" s="60">
        <v>92682</v>
      </c>
      <c r="J15" s="44">
        <v>89404</v>
      </c>
      <c r="K15" s="63">
        <f t="shared" si="2"/>
        <v>1.0366650261733257</v>
      </c>
      <c r="L15" s="14"/>
    </row>
    <row r="16" spans="1:12" ht="32.25" customHeight="1" thickBot="1" x14ac:dyDescent="0.25">
      <c r="A16" s="8" t="s">
        <v>17</v>
      </c>
      <c r="B16" s="9">
        <f>SUM(B9:B15)</f>
        <v>27</v>
      </c>
      <c r="C16" s="10">
        <f>SUM(C9:C15)</f>
        <v>801686</v>
      </c>
      <c r="D16" s="11">
        <f>+C16/C16</f>
        <v>1</v>
      </c>
      <c r="E16" s="10">
        <f>SUM(E9:E15)</f>
        <v>757846</v>
      </c>
      <c r="F16" s="11">
        <f t="shared" ref="F10:F16" si="3">+C16/E16</f>
        <v>1.0578481644027942</v>
      </c>
      <c r="G16" s="10">
        <f>SUM(G9:G15)</f>
        <v>803944</v>
      </c>
      <c r="H16" s="45">
        <f t="shared" ref="H10:H16" si="4">+C16/G16</f>
        <v>0.99719134666096143</v>
      </c>
      <c r="I16" s="46">
        <f>SUM(I9:I15)</f>
        <v>767970</v>
      </c>
      <c r="J16" s="47">
        <f>SUM(J9:J15)</f>
        <v>796309</v>
      </c>
      <c r="K16" s="48">
        <f t="shared" ref="K10:K16" si="5">I16/J16</f>
        <v>0.96441205612394187</v>
      </c>
      <c r="L16" s="14"/>
    </row>
    <row r="17" spans="11:12" ht="27.9" customHeight="1" x14ac:dyDescent="0.2">
      <c r="K17" s="54"/>
      <c r="L17" s="14"/>
    </row>
    <row r="18" spans="11:12" ht="27.9" customHeight="1" x14ac:dyDescent="0.2">
      <c r="L18" s="14"/>
    </row>
    <row r="19" spans="11:12" ht="27.9" customHeight="1" x14ac:dyDescent="0.2">
      <c r="L19" s="14"/>
    </row>
    <row r="20" spans="11:12" ht="27.9" customHeight="1" x14ac:dyDescent="0.2">
      <c r="K20" s="54"/>
      <c r="L20" s="14"/>
    </row>
    <row r="21" spans="11:12" ht="15" customHeight="1" x14ac:dyDescent="0.2">
      <c r="L21" s="14"/>
    </row>
    <row r="22" spans="11:12" ht="15" customHeight="1" x14ac:dyDescent="0.2">
      <c r="L22" s="14"/>
    </row>
    <row r="23" spans="11:12" ht="15" customHeight="1" x14ac:dyDescent="0.2">
      <c r="K23" s="54"/>
      <c r="L23" s="14"/>
    </row>
    <row r="24" spans="11:12" ht="15" customHeight="1" x14ac:dyDescent="0.2">
      <c r="L24" s="14"/>
    </row>
    <row r="25" spans="11:12" ht="15" customHeight="1" x14ac:dyDescent="0.2">
      <c r="L25" s="14"/>
    </row>
    <row r="26" spans="11:12" ht="15" customHeight="1" x14ac:dyDescent="0.2">
      <c r="K26" s="54"/>
      <c r="L26" s="14"/>
    </row>
    <row r="27" spans="11:12" ht="15" customHeight="1" x14ac:dyDescent="0.2">
      <c r="L27" s="14"/>
    </row>
    <row r="28" spans="11:12" ht="15" customHeight="1" x14ac:dyDescent="0.2">
      <c r="L28" s="14"/>
    </row>
    <row r="29" spans="11:12" ht="15" customHeight="1" x14ac:dyDescent="0.2">
      <c r="K29" s="54"/>
      <c r="L29" s="14"/>
    </row>
    <row r="30" spans="11:12" ht="15" customHeight="1" x14ac:dyDescent="0.2">
      <c r="L30" s="14"/>
    </row>
    <row r="31" spans="11:12" ht="15" customHeight="1" x14ac:dyDescent="0.2">
      <c r="L31" s="14"/>
    </row>
    <row r="32" spans="11:12" ht="15" customHeight="1" x14ac:dyDescent="0.2">
      <c r="K32" s="54"/>
      <c r="L32" s="14"/>
    </row>
    <row r="33" spans="12:12" ht="15" customHeight="1" x14ac:dyDescent="0.2">
      <c r="L33" s="14"/>
    </row>
    <row r="34" spans="12:12" ht="15" customHeight="1" x14ac:dyDescent="0.2">
      <c r="L34" s="14"/>
    </row>
  </sheetData>
  <mergeCells count="16">
    <mergeCell ref="K7:K8"/>
    <mergeCell ref="A1:K1"/>
    <mergeCell ref="A2:K2"/>
    <mergeCell ref="G3:K3"/>
    <mergeCell ref="B4:C5"/>
    <mergeCell ref="H6:K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</mergeCells>
  <phoneticPr fontId="8"/>
  <pageMargins left="0.78740157480314965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9A48BF-5AFA-42B0-98A0-DD119F3EFC91}">
  <sheetPr>
    <pageSetUpPr fitToPage="1"/>
  </sheetPr>
  <dimension ref="A1:L34"/>
  <sheetViews>
    <sheetView workbookViewId="0">
      <selection activeCell="B4" sqref="B4:C5"/>
    </sheetView>
  </sheetViews>
  <sheetFormatPr defaultColWidth="9" defaultRowHeight="13.2" x14ac:dyDescent="0.2"/>
  <cols>
    <col min="1" max="1" width="12.6640625" style="49" customWidth="1"/>
    <col min="2" max="2" width="7.88671875" style="49" customWidth="1"/>
    <col min="3" max="11" width="12.6640625" style="49" customWidth="1"/>
    <col min="12" max="16384" width="9" style="49"/>
  </cols>
  <sheetData>
    <row r="1" spans="1:12" ht="35.25" customHeight="1" x14ac:dyDescent="0.2">
      <c r="A1" s="86" t="s">
        <v>30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2" ht="15" customHeight="1" x14ac:dyDescent="0.2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2" ht="15" customHeight="1" x14ac:dyDescent="0.2">
      <c r="A3" s="55"/>
      <c r="B3" s="55"/>
      <c r="C3" s="55"/>
      <c r="D3" s="55"/>
      <c r="E3" s="55"/>
      <c r="F3" s="55"/>
      <c r="G3" s="88" t="s">
        <v>0</v>
      </c>
      <c r="H3" s="88"/>
      <c r="I3" s="88"/>
      <c r="J3" s="88"/>
      <c r="K3" s="88"/>
    </row>
    <row r="4" spans="1:12" ht="15" customHeight="1" x14ac:dyDescent="0.2">
      <c r="A4" s="55"/>
      <c r="B4" s="89" t="s">
        <v>29</v>
      </c>
      <c r="C4" s="89"/>
      <c r="D4" s="55"/>
      <c r="E4" s="55"/>
      <c r="F4" s="55"/>
      <c r="G4" s="55"/>
      <c r="H4" s="55"/>
      <c r="I4" s="55"/>
      <c r="J4" s="55"/>
      <c r="K4" s="55"/>
    </row>
    <row r="5" spans="1:12" ht="15" customHeight="1" x14ac:dyDescent="0.2">
      <c r="A5" s="55"/>
      <c r="B5" s="89"/>
      <c r="C5" s="89"/>
      <c r="D5" s="55"/>
      <c r="E5" s="55"/>
      <c r="F5" s="55"/>
      <c r="G5" s="55"/>
      <c r="H5" s="55"/>
      <c r="I5" s="55"/>
      <c r="J5" s="55"/>
      <c r="K5" s="55"/>
    </row>
    <row r="6" spans="1:12" ht="13.5" customHeight="1" thickBot="1" x14ac:dyDescent="0.25">
      <c r="A6" s="55"/>
      <c r="B6" s="55"/>
      <c r="C6" s="55"/>
      <c r="D6" s="55"/>
      <c r="E6" s="55"/>
      <c r="F6" s="55"/>
      <c r="G6" s="55"/>
      <c r="H6" s="90" t="s">
        <v>1</v>
      </c>
      <c r="I6" s="90"/>
      <c r="J6" s="90"/>
      <c r="K6" s="90"/>
    </row>
    <row r="7" spans="1:12" ht="22.5" customHeight="1" x14ac:dyDescent="0.2">
      <c r="A7" s="76" t="s">
        <v>2</v>
      </c>
      <c r="B7" s="78" t="s">
        <v>3</v>
      </c>
      <c r="C7" s="66" t="s">
        <v>40</v>
      </c>
      <c r="D7" s="82" t="s">
        <v>26</v>
      </c>
      <c r="E7" s="66" t="s">
        <v>27</v>
      </c>
      <c r="F7" s="64" t="s">
        <v>6</v>
      </c>
      <c r="G7" s="66" t="s">
        <v>28</v>
      </c>
      <c r="H7" s="91" t="s">
        <v>8</v>
      </c>
      <c r="I7" s="93" t="s">
        <v>9</v>
      </c>
      <c r="J7" s="95" t="s">
        <v>23</v>
      </c>
      <c r="K7" s="84" t="s">
        <v>24</v>
      </c>
    </row>
    <row r="8" spans="1:12" ht="22.5" customHeight="1" thickBot="1" x14ac:dyDescent="0.25">
      <c r="A8" s="77"/>
      <c r="B8" s="79"/>
      <c r="C8" s="67"/>
      <c r="D8" s="83"/>
      <c r="E8" s="67"/>
      <c r="F8" s="65"/>
      <c r="G8" s="67"/>
      <c r="H8" s="92"/>
      <c r="I8" s="94"/>
      <c r="J8" s="96"/>
      <c r="K8" s="85"/>
    </row>
    <row r="9" spans="1:12" ht="32.25" customHeight="1" x14ac:dyDescent="0.2">
      <c r="A9" s="50" t="s">
        <v>10</v>
      </c>
      <c r="B9" s="30">
        <v>5</v>
      </c>
      <c r="C9" s="31">
        <v>83647</v>
      </c>
      <c r="D9" s="32">
        <f>+C9/C16</f>
        <v>0.11873698495187182</v>
      </c>
      <c r="E9" s="31">
        <v>106484</v>
      </c>
      <c r="F9" s="32">
        <f>+C9/E9</f>
        <v>0.78553585515194768</v>
      </c>
      <c r="G9" s="31">
        <v>106371</v>
      </c>
      <c r="H9" s="33">
        <f>+C9/G9</f>
        <v>0.7863703453008809</v>
      </c>
      <c r="I9" s="34">
        <v>54838</v>
      </c>
      <c r="J9" s="31">
        <v>61231</v>
      </c>
      <c r="K9" s="33">
        <f>I9/J9</f>
        <v>0.89559210203981643</v>
      </c>
      <c r="L9" s="14"/>
    </row>
    <row r="10" spans="1:12" ht="32.25" customHeight="1" x14ac:dyDescent="0.2">
      <c r="A10" s="51" t="s">
        <v>11</v>
      </c>
      <c r="B10" s="35">
        <v>7</v>
      </c>
      <c r="C10" s="36">
        <v>215968</v>
      </c>
      <c r="D10" s="37">
        <f>+C10/C16</f>
        <v>0.30656675273573297</v>
      </c>
      <c r="E10" s="36">
        <v>226636</v>
      </c>
      <c r="F10" s="37">
        <f t="shared" ref="F10:F16" si="0">+C10/E10</f>
        <v>0.95292892567817999</v>
      </c>
      <c r="G10" s="36">
        <v>236095</v>
      </c>
      <c r="H10" s="38">
        <f t="shared" ref="H10:H16" si="1">+C10/G10</f>
        <v>0.91475041826383452</v>
      </c>
      <c r="I10" s="39">
        <v>205565</v>
      </c>
      <c r="J10" s="36">
        <v>231586</v>
      </c>
      <c r="K10" s="38">
        <f t="shared" ref="K10:K15" si="2">I10/J10</f>
        <v>0.8876400127814289</v>
      </c>
      <c r="L10" s="14"/>
    </row>
    <row r="11" spans="1:12" ht="32.25" customHeight="1" x14ac:dyDescent="0.2">
      <c r="A11" s="51" t="s">
        <v>12</v>
      </c>
      <c r="B11" s="35">
        <v>2</v>
      </c>
      <c r="C11" s="36">
        <v>24771</v>
      </c>
      <c r="D11" s="37">
        <f>+C11/C16</f>
        <v>3.5162454771155177E-2</v>
      </c>
      <c r="E11" s="36">
        <v>25271</v>
      </c>
      <c r="F11" s="37">
        <f t="shared" si="0"/>
        <v>0.98021447509002413</v>
      </c>
      <c r="G11" s="36">
        <v>27288</v>
      </c>
      <c r="H11" s="38">
        <f t="shared" si="1"/>
        <v>0.90776165347405458</v>
      </c>
      <c r="I11" s="39">
        <v>19698</v>
      </c>
      <c r="J11" s="36">
        <v>25370</v>
      </c>
      <c r="K11" s="38">
        <f t="shared" si="2"/>
        <v>0.77642885297595587</v>
      </c>
      <c r="L11" s="14"/>
    </row>
    <row r="12" spans="1:12" ht="32.25" customHeight="1" x14ac:dyDescent="0.2">
      <c r="A12" s="51" t="s">
        <v>13</v>
      </c>
      <c r="B12" s="35">
        <v>3</v>
      </c>
      <c r="C12" s="36">
        <v>79294</v>
      </c>
      <c r="D12" s="37">
        <f>+C12/C16</f>
        <v>0.11255789788962814</v>
      </c>
      <c r="E12" s="36">
        <v>97161</v>
      </c>
      <c r="F12" s="37">
        <f t="shared" si="0"/>
        <v>0.81610934428422932</v>
      </c>
      <c r="G12" s="36">
        <v>92583</v>
      </c>
      <c r="H12" s="38">
        <f t="shared" si="1"/>
        <v>0.85646392966311313</v>
      </c>
      <c r="I12" s="39">
        <v>131146</v>
      </c>
      <c r="J12" s="36">
        <v>130097</v>
      </c>
      <c r="K12" s="38">
        <f t="shared" si="2"/>
        <v>1.0080632143708157</v>
      </c>
      <c r="L12" s="14"/>
    </row>
    <row r="13" spans="1:12" ht="32.25" customHeight="1" x14ac:dyDescent="0.2">
      <c r="A13" s="51" t="s">
        <v>14</v>
      </c>
      <c r="B13" s="35">
        <v>5</v>
      </c>
      <c r="C13" s="36">
        <v>150325</v>
      </c>
      <c r="D13" s="37">
        <f>+C13/C16</f>
        <v>0.21338646051729449</v>
      </c>
      <c r="E13" s="36">
        <v>164958</v>
      </c>
      <c r="F13" s="37">
        <f t="shared" si="0"/>
        <v>0.91129257144242781</v>
      </c>
      <c r="G13" s="36">
        <v>166362</v>
      </c>
      <c r="H13" s="38">
        <f t="shared" si="1"/>
        <v>0.90360178406126401</v>
      </c>
      <c r="I13" s="39">
        <v>120777</v>
      </c>
      <c r="J13" s="36">
        <v>153147</v>
      </c>
      <c r="K13" s="38">
        <f t="shared" si="2"/>
        <v>0.78863444925463766</v>
      </c>
      <c r="L13" s="14"/>
    </row>
    <row r="14" spans="1:12" ht="32.25" customHeight="1" x14ac:dyDescent="0.2">
      <c r="A14" s="52" t="s">
        <v>15</v>
      </c>
      <c r="B14" s="35">
        <v>3</v>
      </c>
      <c r="C14" s="36">
        <v>71266</v>
      </c>
      <c r="D14" s="37">
        <f>+C14/C16</f>
        <v>0.10116214531997678</v>
      </c>
      <c r="E14" s="36">
        <v>94383</v>
      </c>
      <c r="F14" s="37">
        <f t="shared" si="0"/>
        <v>0.75507241770234046</v>
      </c>
      <c r="G14" s="36">
        <v>87326</v>
      </c>
      <c r="H14" s="38">
        <f t="shared" si="1"/>
        <v>0.81609142752444863</v>
      </c>
      <c r="I14" s="39">
        <v>89745</v>
      </c>
      <c r="J14" s="36">
        <v>105637</v>
      </c>
      <c r="K14" s="38">
        <f t="shared" si="2"/>
        <v>0.84956028664199101</v>
      </c>
      <c r="L14" s="14"/>
    </row>
    <row r="15" spans="1:12" ht="32.25" customHeight="1" thickBot="1" x14ac:dyDescent="0.25">
      <c r="A15" s="53" t="s">
        <v>16</v>
      </c>
      <c r="B15" s="40">
        <v>4</v>
      </c>
      <c r="C15" s="41">
        <v>79202</v>
      </c>
      <c r="D15" s="42">
        <f>+C15/C16</f>
        <v>0.11242730381434064</v>
      </c>
      <c r="E15" s="41">
        <v>89051</v>
      </c>
      <c r="F15" s="42">
        <f t="shared" si="0"/>
        <v>0.88940045591851857</v>
      </c>
      <c r="G15" s="41">
        <v>92253</v>
      </c>
      <c r="H15" s="43">
        <f t="shared" si="1"/>
        <v>0.85853034589661037</v>
      </c>
      <c r="I15" s="44">
        <v>77040</v>
      </c>
      <c r="J15" s="41">
        <v>81821</v>
      </c>
      <c r="K15" s="43">
        <f t="shared" si="2"/>
        <v>0.94156756822820542</v>
      </c>
      <c r="L15" s="14"/>
    </row>
    <row r="16" spans="1:12" ht="32.25" customHeight="1" thickBot="1" x14ac:dyDescent="0.25">
      <c r="A16" s="8" t="s">
        <v>17</v>
      </c>
      <c r="B16" s="9">
        <f>SUM(B9:B15)</f>
        <v>29</v>
      </c>
      <c r="C16" s="10">
        <f>SUM(C9:C15)</f>
        <v>704473</v>
      </c>
      <c r="D16" s="11">
        <f>+C16/C16</f>
        <v>1</v>
      </c>
      <c r="E16" s="10">
        <f>SUM(E9:E15)</f>
        <v>803944</v>
      </c>
      <c r="F16" s="11">
        <f t="shared" si="0"/>
        <v>0.87627123282218666</v>
      </c>
      <c r="G16" s="10">
        <f>SUM(G9:G15)</f>
        <v>808278</v>
      </c>
      <c r="H16" s="45">
        <f t="shared" si="1"/>
        <v>0.87157265198359968</v>
      </c>
      <c r="I16" s="46">
        <f>SUM(I9:I15)</f>
        <v>698809</v>
      </c>
      <c r="J16" s="47">
        <f>SUM(J9:J15)</f>
        <v>788889</v>
      </c>
      <c r="K16" s="48">
        <f>I16/J16</f>
        <v>0.88581410058956334</v>
      </c>
      <c r="L16" s="14"/>
    </row>
    <row r="17" spans="11:12" ht="27.9" customHeight="1" x14ac:dyDescent="0.2">
      <c r="K17" s="54"/>
      <c r="L17" s="14"/>
    </row>
    <row r="18" spans="11:12" ht="27.9" customHeight="1" x14ac:dyDescent="0.2">
      <c r="L18" s="14"/>
    </row>
    <row r="19" spans="11:12" ht="27.9" customHeight="1" x14ac:dyDescent="0.2">
      <c r="L19" s="14"/>
    </row>
    <row r="20" spans="11:12" ht="27.9" customHeight="1" x14ac:dyDescent="0.2">
      <c r="K20" s="54"/>
      <c r="L20" s="14"/>
    </row>
    <row r="21" spans="11:12" ht="15" customHeight="1" x14ac:dyDescent="0.2">
      <c r="L21" s="14"/>
    </row>
    <row r="22" spans="11:12" ht="15" customHeight="1" x14ac:dyDescent="0.2">
      <c r="L22" s="14"/>
    </row>
    <row r="23" spans="11:12" ht="15" customHeight="1" x14ac:dyDescent="0.2">
      <c r="K23" s="54"/>
      <c r="L23" s="14"/>
    </row>
    <row r="24" spans="11:12" ht="15" customHeight="1" x14ac:dyDescent="0.2">
      <c r="L24" s="14"/>
    </row>
    <row r="25" spans="11:12" ht="15" customHeight="1" x14ac:dyDescent="0.2">
      <c r="L25" s="14"/>
    </row>
    <row r="26" spans="11:12" ht="15" customHeight="1" x14ac:dyDescent="0.2">
      <c r="K26" s="54"/>
      <c r="L26" s="14"/>
    </row>
    <row r="27" spans="11:12" ht="15" customHeight="1" x14ac:dyDescent="0.2">
      <c r="L27" s="14"/>
    </row>
    <row r="28" spans="11:12" ht="15" customHeight="1" x14ac:dyDescent="0.2">
      <c r="L28" s="14"/>
    </row>
    <row r="29" spans="11:12" ht="15" customHeight="1" x14ac:dyDescent="0.2">
      <c r="K29" s="54"/>
      <c r="L29" s="14"/>
    </row>
    <row r="30" spans="11:12" ht="15" customHeight="1" x14ac:dyDescent="0.2">
      <c r="L30" s="14"/>
    </row>
    <row r="31" spans="11:12" ht="15" customHeight="1" x14ac:dyDescent="0.2">
      <c r="L31" s="14"/>
    </row>
    <row r="32" spans="11:12" ht="15" customHeight="1" x14ac:dyDescent="0.2">
      <c r="K32" s="54"/>
      <c r="L32" s="14"/>
    </row>
    <row r="33" spans="12:12" ht="15" customHeight="1" x14ac:dyDescent="0.2">
      <c r="L33" s="14"/>
    </row>
    <row r="34" spans="12:12" ht="15" customHeight="1" x14ac:dyDescent="0.2">
      <c r="L34" s="14"/>
    </row>
  </sheetData>
  <mergeCells count="16">
    <mergeCell ref="K7:K8"/>
    <mergeCell ref="A1:K1"/>
    <mergeCell ref="A2:K2"/>
    <mergeCell ref="G3:K3"/>
    <mergeCell ref="B4:C5"/>
    <mergeCell ref="H6:K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</mergeCells>
  <phoneticPr fontId="8"/>
  <pageMargins left="0.78740157480314965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2A0B04-58CF-4717-9FC7-EF6CD7B155C2}">
  <sheetPr>
    <pageSetUpPr fitToPage="1"/>
  </sheetPr>
  <dimension ref="A1:L34"/>
  <sheetViews>
    <sheetView workbookViewId="0">
      <selection activeCell="B4" sqref="B4:C5"/>
    </sheetView>
  </sheetViews>
  <sheetFormatPr defaultColWidth="9" defaultRowHeight="13.2" x14ac:dyDescent="0.2"/>
  <cols>
    <col min="1" max="1" width="12.6640625" style="49" customWidth="1"/>
    <col min="2" max="2" width="7.88671875" style="49" customWidth="1"/>
    <col min="3" max="11" width="12.6640625" style="49" customWidth="1"/>
    <col min="12" max="16384" width="9" style="49"/>
  </cols>
  <sheetData>
    <row r="1" spans="1:12" ht="35.25" customHeight="1" x14ac:dyDescent="0.2">
      <c r="A1" s="86" t="s">
        <v>31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2" ht="15" customHeight="1" x14ac:dyDescent="0.2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2" ht="15" customHeight="1" x14ac:dyDescent="0.2">
      <c r="A3" s="55"/>
      <c r="B3" s="55"/>
      <c r="C3" s="55"/>
      <c r="D3" s="55"/>
      <c r="E3" s="55"/>
      <c r="F3" s="55"/>
      <c r="G3" s="88" t="s">
        <v>0</v>
      </c>
      <c r="H3" s="88"/>
      <c r="I3" s="88"/>
      <c r="J3" s="88"/>
      <c r="K3" s="88"/>
    </row>
    <row r="4" spans="1:12" ht="15" customHeight="1" x14ac:dyDescent="0.2">
      <c r="A4" s="55"/>
      <c r="B4" s="89" t="s">
        <v>29</v>
      </c>
      <c r="C4" s="89"/>
      <c r="D4" s="55"/>
      <c r="E4" s="55"/>
      <c r="F4" s="55"/>
      <c r="G4" s="55"/>
      <c r="H4" s="55"/>
      <c r="I4" s="55"/>
      <c r="J4" s="55"/>
      <c r="K4" s="55"/>
    </row>
    <row r="5" spans="1:12" ht="15" customHeight="1" x14ac:dyDescent="0.2">
      <c r="A5" s="55"/>
      <c r="B5" s="89"/>
      <c r="C5" s="89"/>
      <c r="D5" s="55"/>
      <c r="E5" s="55"/>
      <c r="F5" s="55"/>
      <c r="G5" s="55"/>
      <c r="H5" s="55"/>
      <c r="I5" s="55"/>
      <c r="J5" s="55"/>
      <c r="K5" s="55"/>
    </row>
    <row r="6" spans="1:12" ht="13.5" customHeight="1" thickBot="1" x14ac:dyDescent="0.25">
      <c r="A6" s="55"/>
      <c r="B6" s="55"/>
      <c r="C6" s="55"/>
      <c r="D6" s="55"/>
      <c r="E6" s="55"/>
      <c r="F6" s="55"/>
      <c r="G6" s="55"/>
      <c r="H6" s="90" t="s">
        <v>1</v>
      </c>
      <c r="I6" s="90"/>
      <c r="J6" s="90"/>
      <c r="K6" s="90"/>
    </row>
    <row r="7" spans="1:12" ht="22.5" customHeight="1" x14ac:dyDescent="0.2">
      <c r="A7" s="76" t="s">
        <v>2</v>
      </c>
      <c r="B7" s="78" t="s">
        <v>3</v>
      </c>
      <c r="C7" s="66" t="s">
        <v>41</v>
      </c>
      <c r="D7" s="82" t="s">
        <v>26</v>
      </c>
      <c r="E7" s="66" t="s">
        <v>27</v>
      </c>
      <c r="F7" s="64" t="s">
        <v>6</v>
      </c>
      <c r="G7" s="66" t="s">
        <v>28</v>
      </c>
      <c r="H7" s="91" t="s">
        <v>8</v>
      </c>
      <c r="I7" s="93" t="s">
        <v>9</v>
      </c>
      <c r="J7" s="95" t="s">
        <v>23</v>
      </c>
      <c r="K7" s="84" t="s">
        <v>24</v>
      </c>
    </row>
    <row r="8" spans="1:12" ht="22.5" customHeight="1" thickBot="1" x14ac:dyDescent="0.25">
      <c r="A8" s="77"/>
      <c r="B8" s="79"/>
      <c r="C8" s="67"/>
      <c r="D8" s="83"/>
      <c r="E8" s="67"/>
      <c r="F8" s="65"/>
      <c r="G8" s="67"/>
      <c r="H8" s="92"/>
      <c r="I8" s="94"/>
      <c r="J8" s="96"/>
      <c r="K8" s="85"/>
    </row>
    <row r="9" spans="1:12" ht="32.25" customHeight="1" x14ac:dyDescent="0.2">
      <c r="A9" s="50" t="s">
        <v>10</v>
      </c>
      <c r="B9" s="30">
        <v>5</v>
      </c>
      <c r="C9" s="31">
        <v>87563</v>
      </c>
      <c r="D9" s="32">
        <f>+C9/C16</f>
        <v>0.12234510028573226</v>
      </c>
      <c r="E9" s="31">
        <v>83647</v>
      </c>
      <c r="F9" s="32">
        <f>+C9/E9</f>
        <v>1.0468157853838154</v>
      </c>
      <c r="G9" s="31">
        <v>96108</v>
      </c>
      <c r="H9" s="33">
        <f>+C9/G9</f>
        <v>0.91108960752486789</v>
      </c>
      <c r="I9" s="34">
        <v>58204</v>
      </c>
      <c r="J9" s="31">
        <v>63263</v>
      </c>
      <c r="K9" s="33">
        <f>I9/J9</f>
        <v>0.92003224633672132</v>
      </c>
      <c r="L9" s="14"/>
    </row>
    <row r="10" spans="1:12" ht="32.25" customHeight="1" x14ac:dyDescent="0.2">
      <c r="A10" s="51" t="s">
        <v>11</v>
      </c>
      <c r="B10" s="35">
        <v>7</v>
      </c>
      <c r="C10" s="36">
        <v>210844</v>
      </c>
      <c r="D10" s="37">
        <f>+C10/C16</f>
        <v>0.29459623727653156</v>
      </c>
      <c r="E10" s="36">
        <v>215968</v>
      </c>
      <c r="F10" s="37">
        <f t="shared" ref="F10:F16" si="0">+C10/E10</f>
        <v>0.97627426285375607</v>
      </c>
      <c r="G10" s="36">
        <v>222356</v>
      </c>
      <c r="H10" s="38">
        <f t="shared" ref="H10:H16" si="1">+C10/G10</f>
        <v>0.9482271672453183</v>
      </c>
      <c r="I10" s="39">
        <v>210811</v>
      </c>
      <c r="J10" s="36">
        <v>233077</v>
      </c>
      <c r="K10" s="38">
        <f t="shared" ref="K10:K15" si="2">I10/J10</f>
        <v>0.90446933845896416</v>
      </c>
      <c r="L10" s="14"/>
    </row>
    <row r="11" spans="1:12" ht="32.25" customHeight="1" x14ac:dyDescent="0.2">
      <c r="A11" s="51" t="s">
        <v>12</v>
      </c>
      <c r="B11" s="35">
        <v>2</v>
      </c>
      <c r="C11" s="36">
        <v>23891</v>
      </c>
      <c r="D11" s="37">
        <f>+C11/C16</f>
        <v>3.3381071810312905E-2</v>
      </c>
      <c r="E11" s="36">
        <v>24771</v>
      </c>
      <c r="F11" s="37">
        <f t="shared" si="0"/>
        <v>0.96447458721892532</v>
      </c>
      <c r="G11" s="36">
        <v>29804</v>
      </c>
      <c r="H11" s="38">
        <f t="shared" si="1"/>
        <v>0.80160381156891691</v>
      </c>
      <c r="I11" s="39">
        <v>20778</v>
      </c>
      <c r="J11" s="36">
        <v>25540</v>
      </c>
      <c r="K11" s="38">
        <f t="shared" si="2"/>
        <v>0.81354737666405641</v>
      </c>
      <c r="L11" s="14"/>
    </row>
    <row r="12" spans="1:12" ht="32.25" customHeight="1" x14ac:dyDescent="0.2">
      <c r="A12" s="51" t="s">
        <v>13</v>
      </c>
      <c r="B12" s="35">
        <v>3</v>
      </c>
      <c r="C12" s="36">
        <v>87661</v>
      </c>
      <c r="D12" s="37">
        <f>+C12/C16</f>
        <v>0.12248202820994683</v>
      </c>
      <c r="E12" s="36">
        <v>79294</v>
      </c>
      <c r="F12" s="37">
        <f t="shared" si="0"/>
        <v>1.1055187025500037</v>
      </c>
      <c r="G12" s="36">
        <v>88487</v>
      </c>
      <c r="H12" s="38">
        <f t="shared" si="1"/>
        <v>0.99066529546713078</v>
      </c>
      <c r="I12" s="39">
        <v>133015</v>
      </c>
      <c r="J12" s="36">
        <v>117265</v>
      </c>
      <c r="K12" s="38">
        <f t="shared" si="2"/>
        <v>1.1343111755425745</v>
      </c>
      <c r="L12" s="14"/>
    </row>
    <row r="13" spans="1:12" ht="32.25" customHeight="1" x14ac:dyDescent="0.2">
      <c r="A13" s="51" t="s">
        <v>14</v>
      </c>
      <c r="B13" s="35">
        <v>5</v>
      </c>
      <c r="C13" s="36">
        <v>142846</v>
      </c>
      <c r="D13" s="37">
        <f>+C13/C16</f>
        <v>0.19958781900363975</v>
      </c>
      <c r="E13" s="36">
        <v>150325</v>
      </c>
      <c r="F13" s="37">
        <f t="shared" si="0"/>
        <v>0.9502477964410444</v>
      </c>
      <c r="G13" s="36">
        <v>163626</v>
      </c>
      <c r="H13" s="38">
        <f t="shared" si="1"/>
        <v>0.87300306797208271</v>
      </c>
      <c r="I13" s="39">
        <v>126136</v>
      </c>
      <c r="J13" s="36">
        <v>162261</v>
      </c>
      <c r="K13" s="38">
        <f t="shared" si="2"/>
        <v>0.77736486278280059</v>
      </c>
      <c r="L13" s="14"/>
    </row>
    <row r="14" spans="1:12" ht="32.25" customHeight="1" x14ac:dyDescent="0.2">
      <c r="A14" s="52" t="s">
        <v>15</v>
      </c>
      <c r="B14" s="35">
        <v>3</v>
      </c>
      <c r="C14" s="36">
        <v>82007</v>
      </c>
      <c r="D14" s="37">
        <f>+C14/C16</f>
        <v>0.11458212531699513</v>
      </c>
      <c r="E14" s="36">
        <v>71266</v>
      </c>
      <c r="F14" s="37">
        <f t="shared" si="0"/>
        <v>1.1507170319647517</v>
      </c>
      <c r="G14" s="36">
        <v>82836</v>
      </c>
      <c r="H14" s="38">
        <f t="shared" si="1"/>
        <v>0.98999227389057898</v>
      </c>
      <c r="I14" s="39">
        <v>93168</v>
      </c>
      <c r="J14" s="36">
        <v>105090</v>
      </c>
      <c r="K14" s="38">
        <f t="shared" si="2"/>
        <v>0.88655438195832148</v>
      </c>
      <c r="L14" s="14"/>
    </row>
    <row r="15" spans="1:12" ht="32.25" customHeight="1" thickBot="1" x14ac:dyDescent="0.25">
      <c r="A15" s="53" t="s">
        <v>16</v>
      </c>
      <c r="B15" s="40">
        <v>4</v>
      </c>
      <c r="C15" s="41">
        <v>80893</v>
      </c>
      <c r="D15" s="42">
        <f>+C15/C16</f>
        <v>0.11302561809684157</v>
      </c>
      <c r="E15" s="41">
        <v>79202</v>
      </c>
      <c r="F15" s="42">
        <f t="shared" si="0"/>
        <v>1.0213504709477033</v>
      </c>
      <c r="G15" s="41">
        <v>88759</v>
      </c>
      <c r="H15" s="43">
        <f t="shared" si="1"/>
        <v>0.91137800110411338</v>
      </c>
      <c r="I15" s="44">
        <v>78262</v>
      </c>
      <c r="J15" s="41">
        <v>85832</v>
      </c>
      <c r="K15" s="43">
        <f t="shared" si="2"/>
        <v>0.91180445521483833</v>
      </c>
      <c r="L15" s="14"/>
    </row>
    <row r="16" spans="1:12" ht="32.25" customHeight="1" thickBot="1" x14ac:dyDescent="0.25">
      <c r="A16" s="8" t="s">
        <v>17</v>
      </c>
      <c r="B16" s="9">
        <f>SUM(B9:B15)</f>
        <v>29</v>
      </c>
      <c r="C16" s="10">
        <f>SUM(C9:C15)</f>
        <v>715705</v>
      </c>
      <c r="D16" s="11">
        <f>+C16/C16</f>
        <v>1</v>
      </c>
      <c r="E16" s="10">
        <f>SUM(E9:E15)</f>
        <v>704473</v>
      </c>
      <c r="F16" s="11">
        <f t="shared" si="0"/>
        <v>1.0159438331916197</v>
      </c>
      <c r="G16" s="10">
        <f>SUM(G9:G15)</f>
        <v>771976</v>
      </c>
      <c r="H16" s="45">
        <f t="shared" si="1"/>
        <v>0.92710783754935389</v>
      </c>
      <c r="I16" s="46">
        <f>SUM(I9:I15)</f>
        <v>720374</v>
      </c>
      <c r="J16" s="47">
        <f>SUM(J9:J15)</f>
        <v>792328</v>
      </c>
      <c r="K16" s="48">
        <f>I16/J16</f>
        <v>0.90918659948910052</v>
      </c>
      <c r="L16" s="14"/>
    </row>
    <row r="17" spans="11:12" ht="27.9" customHeight="1" x14ac:dyDescent="0.2">
      <c r="K17" s="54"/>
      <c r="L17" s="14"/>
    </row>
    <row r="18" spans="11:12" ht="27.9" customHeight="1" x14ac:dyDescent="0.2">
      <c r="L18" s="14"/>
    </row>
    <row r="19" spans="11:12" ht="27.9" customHeight="1" x14ac:dyDescent="0.2">
      <c r="L19" s="14"/>
    </row>
    <row r="20" spans="11:12" ht="27.9" customHeight="1" x14ac:dyDescent="0.2">
      <c r="K20" s="54"/>
      <c r="L20" s="14"/>
    </row>
    <row r="21" spans="11:12" ht="15" customHeight="1" x14ac:dyDescent="0.2">
      <c r="L21" s="14"/>
    </row>
    <row r="22" spans="11:12" ht="15" customHeight="1" x14ac:dyDescent="0.2">
      <c r="L22" s="14"/>
    </row>
    <row r="23" spans="11:12" ht="15" customHeight="1" x14ac:dyDescent="0.2">
      <c r="K23" s="54"/>
      <c r="L23" s="14"/>
    </row>
    <row r="24" spans="11:12" ht="15" customHeight="1" x14ac:dyDescent="0.2">
      <c r="L24" s="14"/>
    </row>
    <row r="25" spans="11:12" ht="15" customHeight="1" x14ac:dyDescent="0.2">
      <c r="L25" s="14"/>
    </row>
    <row r="26" spans="11:12" ht="15" customHeight="1" x14ac:dyDescent="0.2">
      <c r="K26" s="54"/>
      <c r="L26" s="14"/>
    </row>
    <row r="27" spans="11:12" ht="15" customHeight="1" x14ac:dyDescent="0.2">
      <c r="L27" s="14"/>
    </row>
    <row r="28" spans="11:12" ht="15" customHeight="1" x14ac:dyDescent="0.2">
      <c r="L28" s="14"/>
    </row>
    <row r="29" spans="11:12" ht="15" customHeight="1" x14ac:dyDescent="0.2">
      <c r="K29" s="54"/>
      <c r="L29" s="14"/>
    </row>
    <row r="30" spans="11:12" ht="15" customHeight="1" x14ac:dyDescent="0.2">
      <c r="L30" s="14"/>
    </row>
    <row r="31" spans="11:12" ht="15" customHeight="1" x14ac:dyDescent="0.2">
      <c r="L31" s="14"/>
    </row>
    <row r="32" spans="11:12" ht="15" customHeight="1" x14ac:dyDescent="0.2">
      <c r="K32" s="54"/>
      <c r="L32" s="14"/>
    </row>
    <row r="33" spans="12:12" ht="15" customHeight="1" x14ac:dyDescent="0.2">
      <c r="L33" s="14"/>
    </row>
    <row r="34" spans="12:12" ht="15" customHeight="1" x14ac:dyDescent="0.2">
      <c r="L34" s="14"/>
    </row>
  </sheetData>
  <mergeCells count="16">
    <mergeCell ref="K7:K8"/>
    <mergeCell ref="A1:K1"/>
    <mergeCell ref="A2:K2"/>
    <mergeCell ref="G3:K3"/>
    <mergeCell ref="B4:C5"/>
    <mergeCell ref="H6:K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</mergeCells>
  <phoneticPr fontId="8"/>
  <pageMargins left="0.78740157480314965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907A7-0C6E-4ACB-BF75-67C4EDC29BE9}">
  <sheetPr>
    <pageSetUpPr fitToPage="1"/>
  </sheetPr>
  <dimension ref="A1:L34"/>
  <sheetViews>
    <sheetView workbookViewId="0">
      <selection activeCell="B4" sqref="B4:C5"/>
    </sheetView>
  </sheetViews>
  <sheetFormatPr defaultColWidth="9" defaultRowHeight="13.2" x14ac:dyDescent="0.2"/>
  <cols>
    <col min="1" max="1" width="12.6640625" style="49" customWidth="1"/>
    <col min="2" max="2" width="7.88671875" style="49" customWidth="1"/>
    <col min="3" max="11" width="12.6640625" style="49" customWidth="1"/>
    <col min="12" max="16384" width="9" style="49"/>
  </cols>
  <sheetData>
    <row r="1" spans="1:12" ht="35.25" customHeight="1" x14ac:dyDescent="0.2">
      <c r="A1" s="86" t="s">
        <v>32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2" ht="15" customHeight="1" x14ac:dyDescent="0.2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2" ht="15" customHeight="1" x14ac:dyDescent="0.2">
      <c r="A3" s="55"/>
      <c r="B3" s="55"/>
      <c r="C3" s="55"/>
      <c r="D3" s="55"/>
      <c r="E3" s="55"/>
      <c r="F3" s="55"/>
      <c r="G3" s="88" t="s">
        <v>0</v>
      </c>
      <c r="H3" s="88"/>
      <c r="I3" s="88"/>
      <c r="J3" s="88"/>
      <c r="K3" s="88"/>
    </row>
    <row r="4" spans="1:12" ht="15" customHeight="1" x14ac:dyDescent="0.2">
      <c r="A4" s="55"/>
      <c r="B4" s="89" t="s">
        <v>29</v>
      </c>
      <c r="C4" s="89"/>
      <c r="D4" s="55"/>
      <c r="E4" s="55"/>
      <c r="F4" s="55"/>
      <c r="G4" s="55"/>
      <c r="H4" s="55"/>
      <c r="I4" s="55"/>
      <c r="J4" s="55"/>
      <c r="K4" s="55"/>
    </row>
    <row r="5" spans="1:12" ht="15" customHeight="1" x14ac:dyDescent="0.2">
      <c r="A5" s="55"/>
      <c r="B5" s="89"/>
      <c r="C5" s="89"/>
      <c r="D5" s="55"/>
      <c r="E5" s="55"/>
      <c r="F5" s="55"/>
      <c r="G5" s="55"/>
      <c r="H5" s="55"/>
      <c r="I5" s="55"/>
      <c r="J5" s="55"/>
      <c r="K5" s="55"/>
    </row>
    <row r="6" spans="1:12" ht="13.5" customHeight="1" thickBot="1" x14ac:dyDescent="0.25">
      <c r="A6" s="55"/>
      <c r="B6" s="55"/>
      <c r="C6" s="55"/>
      <c r="D6" s="55"/>
      <c r="E6" s="55"/>
      <c r="F6" s="55"/>
      <c r="G6" s="55"/>
      <c r="H6" s="90" t="s">
        <v>1</v>
      </c>
      <c r="I6" s="90"/>
      <c r="J6" s="90"/>
      <c r="K6" s="90"/>
    </row>
    <row r="7" spans="1:12" ht="22.5" customHeight="1" x14ac:dyDescent="0.2">
      <c r="A7" s="76" t="s">
        <v>2</v>
      </c>
      <c r="B7" s="78" t="s">
        <v>3</v>
      </c>
      <c r="C7" s="66" t="s">
        <v>42</v>
      </c>
      <c r="D7" s="82" t="s">
        <v>26</v>
      </c>
      <c r="E7" s="66" t="s">
        <v>27</v>
      </c>
      <c r="F7" s="64" t="s">
        <v>6</v>
      </c>
      <c r="G7" s="66" t="s">
        <v>28</v>
      </c>
      <c r="H7" s="91" t="s">
        <v>8</v>
      </c>
      <c r="I7" s="93" t="s">
        <v>9</v>
      </c>
      <c r="J7" s="95" t="s">
        <v>23</v>
      </c>
      <c r="K7" s="84" t="s">
        <v>24</v>
      </c>
    </row>
    <row r="8" spans="1:12" ht="22.5" customHeight="1" thickBot="1" x14ac:dyDescent="0.25">
      <c r="A8" s="77"/>
      <c r="B8" s="79"/>
      <c r="C8" s="67"/>
      <c r="D8" s="83"/>
      <c r="E8" s="67"/>
      <c r="F8" s="65"/>
      <c r="G8" s="67"/>
      <c r="H8" s="92"/>
      <c r="I8" s="94"/>
      <c r="J8" s="96"/>
      <c r="K8" s="85"/>
    </row>
    <row r="9" spans="1:12" ht="32.25" customHeight="1" x14ac:dyDescent="0.2">
      <c r="A9" s="50" t="s">
        <v>10</v>
      </c>
      <c r="B9" s="30">
        <v>5</v>
      </c>
      <c r="C9" s="31">
        <v>102357</v>
      </c>
      <c r="D9" s="32">
        <f>+C9/C16</f>
        <v>0.12511260586785053</v>
      </c>
      <c r="E9" s="31">
        <v>87563</v>
      </c>
      <c r="F9" s="32">
        <f>+C9/E9</f>
        <v>1.1689526398136199</v>
      </c>
      <c r="G9" s="31">
        <v>100491</v>
      </c>
      <c r="H9" s="33">
        <f>+C9/G9</f>
        <v>1.0185688270591395</v>
      </c>
      <c r="I9" s="34">
        <v>69653</v>
      </c>
      <c r="J9" s="31">
        <v>68449</v>
      </c>
      <c r="K9" s="33">
        <f>I9/J9</f>
        <v>1.0175897383453374</v>
      </c>
      <c r="L9" s="14"/>
    </row>
    <row r="10" spans="1:12" ht="32.25" customHeight="1" x14ac:dyDescent="0.2">
      <c r="A10" s="51" t="s">
        <v>11</v>
      </c>
      <c r="B10" s="35">
        <v>7</v>
      </c>
      <c r="C10" s="31">
        <v>236836</v>
      </c>
      <c r="D10" s="37">
        <f>+C10/C16</f>
        <v>0.28948844850199051</v>
      </c>
      <c r="E10" s="31">
        <v>210844</v>
      </c>
      <c r="F10" s="37">
        <f t="shared" ref="F10:F16" si="0">+C10/E10</f>
        <v>1.123275976551384</v>
      </c>
      <c r="G10" s="36">
        <v>239572</v>
      </c>
      <c r="H10" s="38">
        <f t="shared" ref="H10:H16" si="1">+C10/G10</f>
        <v>0.98857963368006274</v>
      </c>
      <c r="I10" s="39">
        <v>230696</v>
      </c>
      <c r="J10" s="36">
        <v>230264</v>
      </c>
      <c r="K10" s="38">
        <f t="shared" ref="K10:K15" si="2">I10/J10</f>
        <v>1.0018761074245215</v>
      </c>
      <c r="L10" s="14"/>
    </row>
    <row r="11" spans="1:12" ht="32.25" customHeight="1" x14ac:dyDescent="0.2">
      <c r="A11" s="51" t="s">
        <v>12</v>
      </c>
      <c r="B11" s="35">
        <v>2</v>
      </c>
      <c r="C11" s="31">
        <v>31227</v>
      </c>
      <c r="D11" s="37">
        <f>+C11/C16</f>
        <v>3.8169263884593803E-2</v>
      </c>
      <c r="E11" s="31">
        <v>23891</v>
      </c>
      <c r="F11" s="37">
        <f t="shared" si="0"/>
        <v>1.3070612364488721</v>
      </c>
      <c r="G11" s="36">
        <v>32972</v>
      </c>
      <c r="H11" s="38">
        <f t="shared" si="1"/>
        <v>0.9470763071697198</v>
      </c>
      <c r="I11" s="39">
        <v>24322</v>
      </c>
      <c r="J11" s="36">
        <v>27347</v>
      </c>
      <c r="K11" s="38">
        <f t="shared" si="2"/>
        <v>0.88938457600468057</v>
      </c>
      <c r="L11" s="14"/>
    </row>
    <row r="12" spans="1:12" ht="32.25" customHeight="1" x14ac:dyDescent="0.2">
      <c r="A12" s="51" t="s">
        <v>13</v>
      </c>
      <c r="B12" s="35">
        <v>3</v>
      </c>
      <c r="C12" s="31">
        <v>97640</v>
      </c>
      <c r="D12" s="37">
        <f>+C12/C16</f>
        <v>0.11934694097069008</v>
      </c>
      <c r="E12" s="31">
        <v>87661</v>
      </c>
      <c r="F12" s="37">
        <f t="shared" si="0"/>
        <v>1.1138362555754555</v>
      </c>
      <c r="G12" s="36">
        <v>95708</v>
      </c>
      <c r="H12" s="38">
        <f t="shared" si="1"/>
        <v>1.0201864003009153</v>
      </c>
      <c r="I12" s="39">
        <v>141191</v>
      </c>
      <c r="J12" s="36">
        <v>119525</v>
      </c>
      <c r="K12" s="38">
        <f t="shared" si="2"/>
        <v>1.1812675172558043</v>
      </c>
      <c r="L12" s="14"/>
    </row>
    <row r="13" spans="1:12" ht="32.25" customHeight="1" x14ac:dyDescent="0.2">
      <c r="A13" s="51" t="s">
        <v>14</v>
      </c>
      <c r="B13" s="35">
        <v>5</v>
      </c>
      <c r="C13" s="31">
        <v>176588</v>
      </c>
      <c r="D13" s="37">
        <f>+C13/C16</f>
        <v>0.21584634998087077</v>
      </c>
      <c r="E13" s="31">
        <v>142846</v>
      </c>
      <c r="F13" s="37">
        <f t="shared" si="0"/>
        <v>1.2362124245691164</v>
      </c>
      <c r="G13" s="36">
        <v>172839</v>
      </c>
      <c r="H13" s="38">
        <f t="shared" si="1"/>
        <v>1.0216907063799259</v>
      </c>
      <c r="I13" s="39">
        <v>135167</v>
      </c>
      <c r="J13" s="36">
        <v>162570</v>
      </c>
      <c r="K13" s="38">
        <f t="shared" si="2"/>
        <v>0.83143876483976131</v>
      </c>
      <c r="L13" s="14"/>
    </row>
    <row r="14" spans="1:12" ht="32.25" customHeight="1" x14ac:dyDescent="0.2">
      <c r="A14" s="52" t="s">
        <v>15</v>
      </c>
      <c r="B14" s="35">
        <v>3</v>
      </c>
      <c r="C14" s="31">
        <v>83532</v>
      </c>
      <c r="D14" s="37">
        <f>+C14/C16</f>
        <v>0.10210250587017292</v>
      </c>
      <c r="E14" s="31">
        <v>82007</v>
      </c>
      <c r="F14" s="37">
        <f t="shared" si="0"/>
        <v>1.0185959735144561</v>
      </c>
      <c r="G14" s="36">
        <v>97394</v>
      </c>
      <c r="H14" s="38">
        <f t="shared" si="1"/>
        <v>0.85767090375177113</v>
      </c>
      <c r="I14" s="39">
        <v>101581</v>
      </c>
      <c r="J14" s="36">
        <v>112995</v>
      </c>
      <c r="K14" s="38">
        <f t="shared" si="2"/>
        <v>0.89898668082658528</v>
      </c>
      <c r="L14" s="14"/>
    </row>
    <row r="15" spans="1:12" ht="32.25" customHeight="1" thickBot="1" x14ac:dyDescent="0.25">
      <c r="A15" s="53" t="s">
        <v>16</v>
      </c>
      <c r="B15" s="40">
        <v>4</v>
      </c>
      <c r="C15" s="41">
        <v>89939</v>
      </c>
      <c r="D15" s="42">
        <f>+C15/C16</f>
        <v>0.10993388492383137</v>
      </c>
      <c r="E15" s="41">
        <v>80893</v>
      </c>
      <c r="F15" s="42">
        <f t="shared" si="0"/>
        <v>1.1118267340808228</v>
      </c>
      <c r="G15" s="41">
        <v>91348</v>
      </c>
      <c r="H15" s="43">
        <f t="shared" si="1"/>
        <v>0.98457546963261378</v>
      </c>
      <c r="I15" s="44">
        <v>84853</v>
      </c>
      <c r="J15" s="41">
        <v>85873</v>
      </c>
      <c r="K15" s="43">
        <f t="shared" si="2"/>
        <v>0.98812199410757751</v>
      </c>
      <c r="L15" s="14"/>
    </row>
    <row r="16" spans="1:12" ht="32.25" customHeight="1" thickBot="1" x14ac:dyDescent="0.25">
      <c r="A16" s="8" t="s">
        <v>17</v>
      </c>
      <c r="B16" s="9">
        <f>SUM(B9:B15)</f>
        <v>29</v>
      </c>
      <c r="C16" s="10">
        <f>SUM(C9:C15)</f>
        <v>818119</v>
      </c>
      <c r="D16" s="11">
        <f>+C16/C16</f>
        <v>1</v>
      </c>
      <c r="E16" s="10">
        <f>SUM(E9:E15)</f>
        <v>715705</v>
      </c>
      <c r="F16" s="11">
        <f t="shared" si="0"/>
        <v>1.1430952696991079</v>
      </c>
      <c r="G16" s="10">
        <f>SUM(G9:G15)</f>
        <v>830324</v>
      </c>
      <c r="H16" s="45">
        <f t="shared" si="1"/>
        <v>0.98530091867752834</v>
      </c>
      <c r="I16" s="46">
        <f>SUM(I9:I15)</f>
        <v>787463</v>
      </c>
      <c r="J16" s="47">
        <f>SUM(J9:J15)</f>
        <v>807023</v>
      </c>
      <c r="K16" s="48">
        <f>I16/J16</f>
        <v>0.97576277256038546</v>
      </c>
      <c r="L16" s="14"/>
    </row>
    <row r="17" spans="11:12" ht="27.9" customHeight="1" x14ac:dyDescent="0.2">
      <c r="K17" s="54"/>
      <c r="L17" s="14"/>
    </row>
    <row r="18" spans="11:12" ht="27.9" customHeight="1" x14ac:dyDescent="0.2">
      <c r="L18" s="14"/>
    </row>
    <row r="19" spans="11:12" ht="27.9" customHeight="1" x14ac:dyDescent="0.2">
      <c r="L19" s="14"/>
    </row>
    <row r="20" spans="11:12" ht="27.9" customHeight="1" x14ac:dyDescent="0.2">
      <c r="K20" s="54"/>
      <c r="L20" s="14"/>
    </row>
    <row r="21" spans="11:12" ht="15" customHeight="1" x14ac:dyDescent="0.2">
      <c r="L21" s="14"/>
    </row>
    <row r="22" spans="11:12" ht="15" customHeight="1" x14ac:dyDescent="0.2">
      <c r="L22" s="14"/>
    </row>
    <row r="23" spans="11:12" ht="15" customHeight="1" x14ac:dyDescent="0.2">
      <c r="K23" s="54"/>
      <c r="L23" s="14"/>
    </row>
    <row r="24" spans="11:12" ht="15" customHeight="1" x14ac:dyDescent="0.2">
      <c r="L24" s="14"/>
    </row>
    <row r="25" spans="11:12" ht="15" customHeight="1" x14ac:dyDescent="0.2">
      <c r="L25" s="14"/>
    </row>
    <row r="26" spans="11:12" ht="15" customHeight="1" x14ac:dyDescent="0.2">
      <c r="K26" s="54"/>
      <c r="L26" s="14"/>
    </row>
    <row r="27" spans="11:12" ht="15" customHeight="1" x14ac:dyDescent="0.2">
      <c r="L27" s="14"/>
    </row>
    <row r="28" spans="11:12" ht="15" customHeight="1" x14ac:dyDescent="0.2">
      <c r="L28" s="14"/>
    </row>
    <row r="29" spans="11:12" ht="15" customHeight="1" x14ac:dyDescent="0.2">
      <c r="K29" s="54"/>
      <c r="L29" s="14"/>
    </row>
    <row r="30" spans="11:12" ht="15" customHeight="1" x14ac:dyDescent="0.2">
      <c r="L30" s="14"/>
    </row>
    <row r="31" spans="11:12" ht="15" customHeight="1" x14ac:dyDescent="0.2">
      <c r="L31" s="14"/>
    </row>
    <row r="32" spans="11:12" ht="15" customHeight="1" x14ac:dyDescent="0.2">
      <c r="K32" s="54"/>
      <c r="L32" s="14"/>
    </row>
    <row r="33" spans="12:12" ht="15" customHeight="1" x14ac:dyDescent="0.2">
      <c r="L33" s="14"/>
    </row>
    <row r="34" spans="12:12" ht="15" customHeight="1" x14ac:dyDescent="0.2">
      <c r="L34" s="14"/>
    </row>
  </sheetData>
  <mergeCells count="16">
    <mergeCell ref="K7:K8"/>
    <mergeCell ref="A1:K1"/>
    <mergeCell ref="A2:K2"/>
    <mergeCell ref="G3:K3"/>
    <mergeCell ref="B4:C5"/>
    <mergeCell ref="H6:K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</mergeCells>
  <phoneticPr fontId="8"/>
  <pageMargins left="0.78740157480314965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7E21A-652E-494C-9B2C-57A4F0DB919C}">
  <sheetPr>
    <pageSetUpPr fitToPage="1"/>
  </sheetPr>
  <dimension ref="A1:L34"/>
  <sheetViews>
    <sheetView workbookViewId="0">
      <selection activeCell="B4" sqref="B4:C5"/>
    </sheetView>
  </sheetViews>
  <sheetFormatPr defaultColWidth="9" defaultRowHeight="13.2" x14ac:dyDescent="0.2"/>
  <cols>
    <col min="1" max="1" width="12.6640625" style="49" customWidth="1"/>
    <col min="2" max="2" width="7.88671875" style="49" customWidth="1"/>
    <col min="3" max="11" width="12.6640625" style="49" customWidth="1"/>
    <col min="12" max="16384" width="9" style="49"/>
  </cols>
  <sheetData>
    <row r="1" spans="1:12" ht="35.25" customHeight="1" x14ac:dyDescent="0.2">
      <c r="A1" s="86" t="s">
        <v>33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2" ht="15" customHeight="1" x14ac:dyDescent="0.2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2" ht="15" customHeight="1" x14ac:dyDescent="0.2">
      <c r="A3" s="55"/>
      <c r="B3" s="55"/>
      <c r="C3" s="55"/>
      <c r="D3" s="55"/>
      <c r="E3" s="55"/>
      <c r="F3" s="55"/>
      <c r="G3" s="88" t="s">
        <v>0</v>
      </c>
      <c r="H3" s="88"/>
      <c r="I3" s="88"/>
      <c r="J3" s="88"/>
      <c r="K3" s="88"/>
    </row>
    <row r="4" spans="1:12" ht="15" customHeight="1" x14ac:dyDescent="0.2">
      <c r="A4" s="55"/>
      <c r="B4" s="89" t="s">
        <v>29</v>
      </c>
      <c r="C4" s="89"/>
      <c r="D4" s="55"/>
      <c r="E4" s="55"/>
      <c r="F4" s="55"/>
      <c r="G4" s="55"/>
      <c r="H4" s="55"/>
      <c r="I4" s="55"/>
      <c r="J4" s="55"/>
      <c r="K4" s="55"/>
    </row>
    <row r="5" spans="1:12" ht="15" customHeight="1" x14ac:dyDescent="0.2">
      <c r="A5" s="55"/>
      <c r="B5" s="89"/>
      <c r="C5" s="89"/>
      <c r="D5" s="55"/>
      <c r="E5" s="55"/>
      <c r="F5" s="55"/>
      <c r="G5" s="55"/>
      <c r="H5" s="55"/>
      <c r="I5" s="55"/>
      <c r="J5" s="55"/>
      <c r="K5" s="55"/>
    </row>
    <row r="6" spans="1:12" ht="13.5" customHeight="1" thickBot="1" x14ac:dyDescent="0.25">
      <c r="A6" s="55"/>
      <c r="B6" s="55"/>
      <c r="C6" s="55"/>
      <c r="D6" s="55"/>
      <c r="E6" s="55"/>
      <c r="F6" s="55"/>
      <c r="G6" s="55"/>
      <c r="H6" s="90" t="s">
        <v>1</v>
      </c>
      <c r="I6" s="90"/>
      <c r="J6" s="90"/>
      <c r="K6" s="90"/>
    </row>
    <row r="7" spans="1:12" ht="22.5" customHeight="1" x14ac:dyDescent="0.2">
      <c r="A7" s="76" t="s">
        <v>2</v>
      </c>
      <c r="B7" s="78" t="s">
        <v>3</v>
      </c>
      <c r="C7" s="66" t="s">
        <v>25</v>
      </c>
      <c r="D7" s="82" t="s">
        <v>26</v>
      </c>
      <c r="E7" s="66" t="s">
        <v>27</v>
      </c>
      <c r="F7" s="64" t="s">
        <v>6</v>
      </c>
      <c r="G7" s="66" t="s">
        <v>28</v>
      </c>
      <c r="H7" s="91" t="s">
        <v>8</v>
      </c>
      <c r="I7" s="93" t="s">
        <v>9</v>
      </c>
      <c r="J7" s="95" t="s">
        <v>23</v>
      </c>
      <c r="K7" s="84" t="s">
        <v>24</v>
      </c>
    </row>
    <row r="8" spans="1:12" ht="22.5" customHeight="1" thickBot="1" x14ac:dyDescent="0.25">
      <c r="A8" s="77"/>
      <c r="B8" s="79"/>
      <c r="C8" s="67"/>
      <c r="D8" s="83"/>
      <c r="E8" s="67"/>
      <c r="F8" s="65"/>
      <c r="G8" s="67"/>
      <c r="H8" s="92"/>
      <c r="I8" s="94"/>
      <c r="J8" s="96"/>
      <c r="K8" s="85"/>
    </row>
    <row r="9" spans="1:12" ht="32.25" customHeight="1" x14ac:dyDescent="0.2">
      <c r="A9" s="50" t="s">
        <v>10</v>
      </c>
      <c r="B9" s="30">
        <v>5</v>
      </c>
      <c r="C9" s="31">
        <v>98956</v>
      </c>
      <c r="D9" s="32">
        <f>+C9/C16</f>
        <v>0.14042247645103889</v>
      </c>
      <c r="E9" s="31">
        <v>102357</v>
      </c>
      <c r="F9" s="32">
        <f>+C9/E9</f>
        <v>0.96677315669665975</v>
      </c>
      <c r="G9" s="31">
        <v>103276</v>
      </c>
      <c r="H9" s="32">
        <f>+C9/G9</f>
        <v>0.95817033967233434</v>
      </c>
      <c r="I9" s="56">
        <v>66346</v>
      </c>
      <c r="J9" s="34">
        <v>65625</v>
      </c>
      <c r="K9" s="33">
        <f>I9/J9</f>
        <v>1.0109866666666667</v>
      </c>
      <c r="L9" s="14"/>
    </row>
    <row r="10" spans="1:12" ht="32.25" customHeight="1" x14ac:dyDescent="0.2">
      <c r="A10" s="51" t="s">
        <v>11</v>
      </c>
      <c r="B10" s="35">
        <v>7</v>
      </c>
      <c r="C10" s="31">
        <v>218302</v>
      </c>
      <c r="D10" s="37">
        <f>+C10/C16</f>
        <v>0.30977916906720854</v>
      </c>
      <c r="E10" s="31">
        <v>236836</v>
      </c>
      <c r="F10" s="57">
        <f t="shared" ref="F10:F16" si="0">+C10/E10</f>
        <v>0.92174331604992488</v>
      </c>
      <c r="G10" s="36">
        <v>234041</v>
      </c>
      <c r="H10" s="37">
        <f t="shared" ref="H10:H16" si="1">+C10/G10</f>
        <v>0.93275109916638532</v>
      </c>
      <c r="I10" s="58">
        <v>235575</v>
      </c>
      <c r="J10" s="39">
        <v>221399</v>
      </c>
      <c r="K10" s="38">
        <f t="shared" ref="K10:K15" si="2">I10/J10</f>
        <v>1.0640291961571642</v>
      </c>
      <c r="L10" s="14"/>
    </row>
    <row r="11" spans="1:12" ht="32.25" customHeight="1" x14ac:dyDescent="0.2">
      <c r="A11" s="51" t="s">
        <v>12</v>
      </c>
      <c r="B11" s="35">
        <v>2</v>
      </c>
      <c r="C11" s="31">
        <v>27439</v>
      </c>
      <c r="D11" s="37">
        <f>+C11/C16</f>
        <v>3.8937025863414604E-2</v>
      </c>
      <c r="E11" s="31">
        <v>31227</v>
      </c>
      <c r="F11" s="57">
        <f t="shared" si="0"/>
        <v>0.8786947193134147</v>
      </c>
      <c r="G11" s="36">
        <v>31037</v>
      </c>
      <c r="H11" s="37">
        <f t="shared" si="1"/>
        <v>0.88407384734349326</v>
      </c>
      <c r="I11" s="58">
        <v>23935</v>
      </c>
      <c r="J11" s="39">
        <v>25793</v>
      </c>
      <c r="K11" s="38">
        <f t="shared" si="2"/>
        <v>0.92796495173108984</v>
      </c>
      <c r="L11" s="14"/>
    </row>
    <row r="12" spans="1:12" ht="32.25" customHeight="1" x14ac:dyDescent="0.2">
      <c r="A12" s="51" t="s">
        <v>13</v>
      </c>
      <c r="B12" s="35">
        <v>3</v>
      </c>
      <c r="C12" s="31">
        <v>83034</v>
      </c>
      <c r="D12" s="37">
        <f>+C12/C16</f>
        <v>0.11782852893847329</v>
      </c>
      <c r="E12" s="31">
        <v>97640</v>
      </c>
      <c r="F12" s="57">
        <f t="shared" si="0"/>
        <v>0.85040966816878327</v>
      </c>
      <c r="G12" s="36">
        <v>81190</v>
      </c>
      <c r="H12" s="37">
        <f t="shared" si="1"/>
        <v>1.0227121566695405</v>
      </c>
      <c r="I12" s="58">
        <v>126427</v>
      </c>
      <c r="J12" s="39">
        <v>125476</v>
      </c>
      <c r="K12" s="38">
        <f t="shared" si="2"/>
        <v>1.0075791386400585</v>
      </c>
      <c r="L12" s="14"/>
    </row>
    <row r="13" spans="1:12" ht="32.25" customHeight="1" x14ac:dyDescent="0.2">
      <c r="A13" s="51" t="s">
        <v>14</v>
      </c>
      <c r="B13" s="35">
        <v>5</v>
      </c>
      <c r="C13" s="31">
        <v>101348</v>
      </c>
      <c r="D13" s="37">
        <f>+C13/C16</f>
        <v>0.14381681902421165</v>
      </c>
      <c r="E13" s="31">
        <v>176588</v>
      </c>
      <c r="F13" s="57">
        <f t="shared" si="0"/>
        <v>0.57392348290937101</v>
      </c>
      <c r="G13" s="36">
        <v>151326</v>
      </c>
      <c r="H13" s="37">
        <f t="shared" si="1"/>
        <v>0.66973289454555063</v>
      </c>
      <c r="I13" s="58">
        <v>118397</v>
      </c>
      <c r="J13" s="39">
        <v>133237</v>
      </c>
      <c r="K13" s="38">
        <f t="shared" si="2"/>
        <v>0.88861952760869733</v>
      </c>
      <c r="L13" s="14"/>
    </row>
    <row r="14" spans="1:12" ht="32.25" customHeight="1" x14ac:dyDescent="0.2">
      <c r="A14" s="52" t="s">
        <v>15</v>
      </c>
      <c r="B14" s="35">
        <v>3</v>
      </c>
      <c r="C14" s="31">
        <v>77658</v>
      </c>
      <c r="D14" s="37">
        <f>+C14/C16</f>
        <v>0.11019977238605821</v>
      </c>
      <c r="E14" s="31">
        <v>83532</v>
      </c>
      <c r="F14" s="57">
        <f t="shared" si="0"/>
        <v>0.92967964372934919</v>
      </c>
      <c r="G14" s="36">
        <v>85072</v>
      </c>
      <c r="H14" s="37">
        <f t="shared" si="1"/>
        <v>0.91285029151777319</v>
      </c>
      <c r="I14" s="58">
        <v>90732</v>
      </c>
      <c r="J14" s="39">
        <v>98349</v>
      </c>
      <c r="K14" s="38">
        <f t="shared" si="2"/>
        <v>0.92255132233169634</v>
      </c>
      <c r="L14" s="14"/>
    </row>
    <row r="15" spans="1:12" ht="32.25" customHeight="1" thickBot="1" x14ac:dyDescent="0.25">
      <c r="A15" s="53" t="s">
        <v>16</v>
      </c>
      <c r="B15" s="40">
        <v>4</v>
      </c>
      <c r="C15" s="41">
        <v>97965</v>
      </c>
      <c r="D15" s="42">
        <f>+C15/C16</f>
        <v>0.13901620826959482</v>
      </c>
      <c r="E15" s="41">
        <v>89939</v>
      </c>
      <c r="F15" s="59">
        <f t="shared" si="0"/>
        <v>1.089238261488342</v>
      </c>
      <c r="G15" s="41">
        <v>86557</v>
      </c>
      <c r="H15" s="42">
        <f t="shared" si="1"/>
        <v>1.1317975438150583</v>
      </c>
      <c r="I15" s="60">
        <v>84949</v>
      </c>
      <c r="J15" s="44">
        <v>90926</v>
      </c>
      <c r="K15" s="43">
        <f t="shared" si="2"/>
        <v>0.93426522666783973</v>
      </c>
      <c r="L15" s="14"/>
    </row>
    <row r="16" spans="1:12" ht="32.25" customHeight="1" thickBot="1" x14ac:dyDescent="0.25">
      <c r="A16" s="8" t="s">
        <v>17</v>
      </c>
      <c r="B16" s="9">
        <f>SUM(B9:B15)</f>
        <v>29</v>
      </c>
      <c r="C16" s="10">
        <f>SUM(C9:C15)</f>
        <v>704702</v>
      </c>
      <c r="D16" s="11">
        <f>+C16/C16</f>
        <v>1</v>
      </c>
      <c r="E16" s="10">
        <f>SUM(E9:E15)</f>
        <v>818119</v>
      </c>
      <c r="F16" s="11">
        <f t="shared" si="0"/>
        <v>0.86136857840974235</v>
      </c>
      <c r="G16" s="10">
        <f>SUM(G9:G15)</f>
        <v>772499</v>
      </c>
      <c r="H16" s="11">
        <f t="shared" si="1"/>
        <v>0.91223677959453664</v>
      </c>
      <c r="I16" s="12">
        <f>SUM(I9:I15)</f>
        <v>746361</v>
      </c>
      <c r="J16" s="47">
        <f>SUM(J9:J15)</f>
        <v>760805</v>
      </c>
      <c r="K16" s="48">
        <f>I16/J16</f>
        <v>0.9810148461169419</v>
      </c>
      <c r="L16" s="14"/>
    </row>
    <row r="17" spans="11:12" ht="27.9" customHeight="1" x14ac:dyDescent="0.2">
      <c r="K17" s="54"/>
      <c r="L17" s="14"/>
    </row>
    <row r="18" spans="11:12" ht="27.9" customHeight="1" x14ac:dyDescent="0.2">
      <c r="L18" s="14"/>
    </row>
    <row r="19" spans="11:12" ht="27.9" customHeight="1" x14ac:dyDescent="0.2">
      <c r="L19" s="14"/>
    </row>
    <row r="20" spans="11:12" ht="27.9" customHeight="1" x14ac:dyDescent="0.2">
      <c r="K20" s="54"/>
      <c r="L20" s="14"/>
    </row>
    <row r="21" spans="11:12" ht="15" customHeight="1" x14ac:dyDescent="0.2">
      <c r="L21" s="14"/>
    </row>
    <row r="22" spans="11:12" ht="15" customHeight="1" x14ac:dyDescent="0.2">
      <c r="L22" s="14"/>
    </row>
    <row r="23" spans="11:12" ht="15" customHeight="1" x14ac:dyDescent="0.2">
      <c r="K23" s="54"/>
      <c r="L23" s="14"/>
    </row>
    <row r="24" spans="11:12" ht="15" customHeight="1" x14ac:dyDescent="0.2">
      <c r="L24" s="14"/>
    </row>
    <row r="25" spans="11:12" ht="15" customHeight="1" x14ac:dyDescent="0.2">
      <c r="L25" s="14"/>
    </row>
    <row r="26" spans="11:12" ht="15" customHeight="1" x14ac:dyDescent="0.2">
      <c r="K26" s="54"/>
      <c r="L26" s="14"/>
    </row>
    <row r="27" spans="11:12" ht="15" customHeight="1" x14ac:dyDescent="0.2">
      <c r="L27" s="14"/>
    </row>
    <row r="28" spans="11:12" ht="15" customHeight="1" x14ac:dyDescent="0.2">
      <c r="L28" s="14"/>
    </row>
    <row r="29" spans="11:12" ht="15" customHeight="1" x14ac:dyDescent="0.2">
      <c r="K29" s="54"/>
      <c r="L29" s="14"/>
    </row>
    <row r="30" spans="11:12" ht="15" customHeight="1" x14ac:dyDescent="0.2">
      <c r="L30" s="14"/>
    </row>
    <row r="31" spans="11:12" ht="15" customHeight="1" x14ac:dyDescent="0.2">
      <c r="L31" s="14"/>
    </row>
    <row r="32" spans="11:12" ht="15" customHeight="1" x14ac:dyDescent="0.2">
      <c r="K32" s="54"/>
      <c r="L32" s="14"/>
    </row>
    <row r="33" spans="12:12" ht="15" customHeight="1" x14ac:dyDescent="0.2">
      <c r="L33" s="14"/>
    </row>
    <row r="34" spans="12:12" ht="15" customHeight="1" x14ac:dyDescent="0.2">
      <c r="L34" s="14"/>
    </row>
  </sheetData>
  <mergeCells count="16">
    <mergeCell ref="K7:K8"/>
    <mergeCell ref="A1:K1"/>
    <mergeCell ref="A2:K2"/>
    <mergeCell ref="G3:K3"/>
    <mergeCell ref="B4:C5"/>
    <mergeCell ref="H6:K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</mergeCells>
  <phoneticPr fontId="8"/>
  <pageMargins left="0.78740157480314965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806222-2CC8-44EE-960A-797E81A7D042}">
  <sheetPr>
    <pageSetUpPr fitToPage="1"/>
  </sheetPr>
  <dimension ref="A1:L34"/>
  <sheetViews>
    <sheetView workbookViewId="0">
      <selection activeCell="B4" sqref="B4:C5"/>
    </sheetView>
  </sheetViews>
  <sheetFormatPr defaultColWidth="9" defaultRowHeight="13.2" x14ac:dyDescent="0.2"/>
  <cols>
    <col min="1" max="1" width="12.6640625" style="49" customWidth="1"/>
    <col min="2" max="2" width="7.88671875" style="49" customWidth="1"/>
    <col min="3" max="11" width="12.6640625" style="49" customWidth="1"/>
    <col min="12" max="16384" width="9" style="49"/>
  </cols>
  <sheetData>
    <row r="1" spans="1:12" ht="35.25" customHeight="1" x14ac:dyDescent="0.2">
      <c r="A1" s="86" t="s">
        <v>34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2" ht="15" customHeight="1" x14ac:dyDescent="0.2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2" ht="15" customHeight="1" x14ac:dyDescent="0.2">
      <c r="A3" s="55"/>
      <c r="B3" s="55"/>
      <c r="C3" s="55"/>
      <c r="D3" s="55"/>
      <c r="E3" s="55"/>
      <c r="F3" s="55"/>
      <c r="G3" s="88" t="s">
        <v>0</v>
      </c>
      <c r="H3" s="88"/>
      <c r="I3" s="88"/>
      <c r="J3" s="88"/>
      <c r="K3" s="88"/>
    </row>
    <row r="4" spans="1:12" ht="15" customHeight="1" x14ac:dyDescent="0.2">
      <c r="A4" s="55"/>
      <c r="B4" s="89" t="s">
        <v>29</v>
      </c>
      <c r="C4" s="89"/>
      <c r="D4" s="55"/>
      <c r="E4" s="55"/>
      <c r="F4" s="55"/>
      <c r="G4" s="55"/>
      <c r="H4" s="55"/>
      <c r="I4" s="55"/>
      <c r="J4" s="55"/>
      <c r="K4" s="55"/>
    </row>
    <row r="5" spans="1:12" ht="15" customHeight="1" x14ac:dyDescent="0.2">
      <c r="A5" s="55"/>
      <c r="B5" s="89"/>
      <c r="C5" s="89"/>
      <c r="D5" s="55"/>
      <c r="E5" s="55"/>
      <c r="F5" s="55"/>
      <c r="G5" s="55"/>
      <c r="H5" s="55"/>
      <c r="I5" s="55"/>
      <c r="J5" s="55"/>
      <c r="K5" s="55"/>
    </row>
    <row r="6" spans="1:12" ht="13.5" customHeight="1" thickBot="1" x14ac:dyDescent="0.25">
      <c r="A6" s="55"/>
      <c r="B6" s="55"/>
      <c r="C6" s="55"/>
      <c r="D6" s="55"/>
      <c r="E6" s="55"/>
      <c r="F6" s="55"/>
      <c r="G6" s="55"/>
      <c r="H6" s="90" t="s">
        <v>1</v>
      </c>
      <c r="I6" s="90"/>
      <c r="J6" s="90"/>
      <c r="K6" s="90"/>
    </row>
    <row r="7" spans="1:12" ht="22.5" customHeight="1" x14ac:dyDescent="0.2">
      <c r="A7" s="76" t="s">
        <v>2</v>
      </c>
      <c r="B7" s="78" t="s">
        <v>3</v>
      </c>
      <c r="C7" s="66" t="s">
        <v>43</v>
      </c>
      <c r="D7" s="82" t="s">
        <v>26</v>
      </c>
      <c r="E7" s="66" t="s">
        <v>27</v>
      </c>
      <c r="F7" s="64" t="s">
        <v>6</v>
      </c>
      <c r="G7" s="66" t="s">
        <v>28</v>
      </c>
      <c r="H7" s="91" t="s">
        <v>8</v>
      </c>
      <c r="I7" s="93" t="s">
        <v>9</v>
      </c>
      <c r="J7" s="95" t="s">
        <v>23</v>
      </c>
      <c r="K7" s="84" t="s">
        <v>24</v>
      </c>
    </row>
    <row r="8" spans="1:12" ht="22.5" customHeight="1" thickBot="1" x14ac:dyDescent="0.25">
      <c r="A8" s="77"/>
      <c r="B8" s="79"/>
      <c r="C8" s="67"/>
      <c r="D8" s="83"/>
      <c r="E8" s="67"/>
      <c r="F8" s="65"/>
      <c r="G8" s="67"/>
      <c r="H8" s="92"/>
      <c r="I8" s="94"/>
      <c r="J8" s="96"/>
      <c r="K8" s="85"/>
    </row>
    <row r="9" spans="1:12" ht="32.25" customHeight="1" x14ac:dyDescent="0.2">
      <c r="A9" s="50" t="s">
        <v>10</v>
      </c>
      <c r="B9" s="30">
        <v>5</v>
      </c>
      <c r="C9" s="31">
        <v>83539</v>
      </c>
      <c r="D9" s="32">
        <f>+C9/C16</f>
        <v>0.13900693878230194</v>
      </c>
      <c r="E9" s="31">
        <v>98956</v>
      </c>
      <c r="F9" s="32">
        <f>+C9/E9</f>
        <v>0.84420348437689474</v>
      </c>
      <c r="G9" s="31">
        <v>83441</v>
      </c>
      <c r="H9" s="32">
        <f>+C9/G9</f>
        <v>1.0011744825685214</v>
      </c>
      <c r="I9" s="56">
        <v>52763</v>
      </c>
      <c r="J9" s="34">
        <v>53312</v>
      </c>
      <c r="K9" s="61">
        <f>I9/J9</f>
        <v>0.98970213085234093</v>
      </c>
      <c r="L9" s="14"/>
    </row>
    <row r="10" spans="1:12" ht="32.25" customHeight="1" x14ac:dyDescent="0.2">
      <c r="A10" s="51" t="s">
        <v>11</v>
      </c>
      <c r="B10" s="35">
        <v>7</v>
      </c>
      <c r="C10" s="31">
        <v>186963</v>
      </c>
      <c r="D10" s="37">
        <f>+C10/C16</f>
        <v>0.31110205168311228</v>
      </c>
      <c r="E10" s="31">
        <v>218302</v>
      </c>
      <c r="F10" s="57">
        <f t="shared" ref="F10:F15" si="0">+C10/E10</f>
        <v>0.85644199320207781</v>
      </c>
      <c r="G10" s="36">
        <v>171052</v>
      </c>
      <c r="H10" s="37">
        <f t="shared" ref="H10:H15" si="1">+C10/G10</f>
        <v>1.0930184972990669</v>
      </c>
      <c r="I10" s="58">
        <v>209945</v>
      </c>
      <c r="J10" s="39">
        <v>190523</v>
      </c>
      <c r="K10" s="62">
        <f t="shared" ref="K10:K15" si="2">I10/J10</f>
        <v>1.1019404481348709</v>
      </c>
      <c r="L10" s="14"/>
    </row>
    <row r="11" spans="1:12" ht="32.25" customHeight="1" x14ac:dyDescent="0.2">
      <c r="A11" s="51" t="s">
        <v>12</v>
      </c>
      <c r="B11" s="35">
        <v>2</v>
      </c>
      <c r="C11" s="31">
        <v>19116</v>
      </c>
      <c r="D11" s="37">
        <f>+C11/C16</f>
        <v>3.1808576135248012E-2</v>
      </c>
      <c r="E11" s="31">
        <v>27439</v>
      </c>
      <c r="F11" s="57">
        <f t="shared" si="0"/>
        <v>0.69667261926455049</v>
      </c>
      <c r="G11" s="36">
        <v>24305</v>
      </c>
      <c r="H11" s="37">
        <f t="shared" si="1"/>
        <v>0.78650483439621477</v>
      </c>
      <c r="I11" s="58">
        <v>19478</v>
      </c>
      <c r="J11" s="39">
        <v>21555</v>
      </c>
      <c r="K11" s="62">
        <f t="shared" si="2"/>
        <v>0.9036418464393412</v>
      </c>
      <c r="L11" s="14"/>
    </row>
    <row r="12" spans="1:12" ht="32.25" customHeight="1" x14ac:dyDescent="0.2">
      <c r="A12" s="51" t="s">
        <v>13</v>
      </c>
      <c r="B12" s="35">
        <v>3</v>
      </c>
      <c r="C12" s="31">
        <v>67625</v>
      </c>
      <c r="D12" s="37">
        <f>+C12/C16</f>
        <v>0.11252641562806796</v>
      </c>
      <c r="E12" s="31">
        <v>83034</v>
      </c>
      <c r="F12" s="57">
        <f t="shared" si="0"/>
        <v>0.81442541609461183</v>
      </c>
      <c r="G12" s="36">
        <v>60708</v>
      </c>
      <c r="H12" s="37">
        <f t="shared" si="1"/>
        <v>1.1139388548461489</v>
      </c>
      <c r="I12" s="58">
        <v>98340</v>
      </c>
      <c r="J12" s="39">
        <v>88179</v>
      </c>
      <c r="K12" s="62">
        <f t="shared" si="2"/>
        <v>1.1152315177082979</v>
      </c>
      <c r="L12" s="14"/>
    </row>
    <row r="13" spans="1:12" ht="32.25" customHeight="1" x14ac:dyDescent="0.2">
      <c r="A13" s="51" t="s">
        <v>14</v>
      </c>
      <c r="B13" s="35">
        <v>5</v>
      </c>
      <c r="C13" s="31">
        <v>99583</v>
      </c>
      <c r="D13" s="37">
        <f>+C13/C16</f>
        <v>0.16570377889079321</v>
      </c>
      <c r="E13" s="31">
        <v>101348</v>
      </c>
      <c r="F13" s="57">
        <f t="shared" si="0"/>
        <v>0.98258475746931362</v>
      </c>
      <c r="G13" s="36">
        <v>131256</v>
      </c>
      <c r="H13" s="37">
        <f t="shared" si="1"/>
        <v>0.75869293594197595</v>
      </c>
      <c r="I13" s="58">
        <v>98080</v>
      </c>
      <c r="J13" s="39">
        <v>120062</v>
      </c>
      <c r="K13" s="62">
        <f t="shared" si="2"/>
        <v>0.81691126251436763</v>
      </c>
      <c r="L13" s="14"/>
    </row>
    <row r="14" spans="1:12" ht="32.25" customHeight="1" x14ac:dyDescent="0.2">
      <c r="A14" s="52" t="s">
        <v>15</v>
      </c>
      <c r="B14" s="35">
        <v>3</v>
      </c>
      <c r="C14" s="31">
        <v>59534</v>
      </c>
      <c r="D14" s="37">
        <f>+C14/C16</f>
        <v>9.9063181190408842E-2</v>
      </c>
      <c r="E14" s="31">
        <v>77658</v>
      </c>
      <c r="F14" s="57">
        <f t="shared" si="0"/>
        <v>0.76661773416776124</v>
      </c>
      <c r="G14" s="36">
        <v>69157</v>
      </c>
      <c r="H14" s="37">
        <f t="shared" si="1"/>
        <v>0.86085284208395385</v>
      </c>
      <c r="I14" s="58">
        <v>69863</v>
      </c>
      <c r="J14" s="39">
        <v>85252</v>
      </c>
      <c r="K14" s="62">
        <f t="shared" si="2"/>
        <v>0.81948810585088916</v>
      </c>
      <c r="L14" s="14"/>
    </row>
    <row r="15" spans="1:12" ht="32.25" customHeight="1" thickBot="1" x14ac:dyDescent="0.25">
      <c r="A15" s="53" t="s">
        <v>16</v>
      </c>
      <c r="B15" s="40">
        <v>4</v>
      </c>
      <c r="C15" s="41">
        <v>84610</v>
      </c>
      <c r="D15" s="42">
        <f>+C15/C16</f>
        <v>0.14078905769006772</v>
      </c>
      <c r="E15" s="41">
        <v>97965</v>
      </c>
      <c r="F15" s="59">
        <f t="shared" si="0"/>
        <v>0.86367580258255494</v>
      </c>
      <c r="G15" s="41">
        <v>71820</v>
      </c>
      <c r="H15" s="42">
        <f t="shared" si="1"/>
        <v>1.1780840991367307</v>
      </c>
      <c r="I15" s="60">
        <v>65247</v>
      </c>
      <c r="J15" s="44">
        <v>68091</v>
      </c>
      <c r="K15" s="63">
        <f t="shared" si="2"/>
        <v>0.95823236551086044</v>
      </c>
      <c r="L15" s="14"/>
    </row>
    <row r="16" spans="1:12" ht="32.25" customHeight="1" thickBot="1" x14ac:dyDescent="0.25">
      <c r="A16" s="8" t="s">
        <v>17</v>
      </c>
      <c r="B16" s="9">
        <f>SUM(B9:B15)</f>
        <v>29</v>
      </c>
      <c r="C16" s="10">
        <f>SUM(C9:C15)</f>
        <v>600970</v>
      </c>
      <c r="D16" s="11">
        <f>+C16/C16</f>
        <v>1</v>
      </c>
      <c r="E16" s="10">
        <f>SUM(E9:E15)</f>
        <v>704702</v>
      </c>
      <c r="F16" s="11">
        <f t="shared" ref="F16" si="3">+C16/E16</f>
        <v>0.85280019071891378</v>
      </c>
      <c r="G16" s="10">
        <f>SUM(G9:G15)</f>
        <v>611739</v>
      </c>
      <c r="H16" s="45">
        <f t="shared" ref="H16" si="4">+C16/G16</f>
        <v>0.98239608722020344</v>
      </c>
      <c r="I16" s="46">
        <f>SUM(I9:I15)</f>
        <v>613716</v>
      </c>
      <c r="J16" s="47">
        <f>SUM(J9:J15)</f>
        <v>626974</v>
      </c>
      <c r="K16" s="48">
        <f t="shared" ref="K16" si="5">I16/J16</f>
        <v>0.97885398756567255</v>
      </c>
      <c r="L16" s="14"/>
    </row>
    <row r="17" spans="11:12" ht="27.9" customHeight="1" x14ac:dyDescent="0.2">
      <c r="K17" s="54"/>
      <c r="L17" s="14"/>
    </row>
    <row r="18" spans="11:12" ht="27.9" customHeight="1" x14ac:dyDescent="0.2">
      <c r="L18" s="14"/>
    </row>
    <row r="19" spans="11:12" ht="27.9" customHeight="1" x14ac:dyDescent="0.2">
      <c r="L19" s="14"/>
    </row>
    <row r="20" spans="11:12" ht="27.9" customHeight="1" x14ac:dyDescent="0.2">
      <c r="K20" s="54"/>
      <c r="L20" s="14"/>
    </row>
    <row r="21" spans="11:12" ht="15" customHeight="1" x14ac:dyDescent="0.2">
      <c r="L21" s="14"/>
    </row>
    <row r="22" spans="11:12" ht="15" customHeight="1" x14ac:dyDescent="0.2">
      <c r="L22" s="14"/>
    </row>
    <row r="23" spans="11:12" ht="15" customHeight="1" x14ac:dyDescent="0.2">
      <c r="K23" s="54"/>
      <c r="L23" s="14"/>
    </row>
    <row r="24" spans="11:12" ht="15" customHeight="1" x14ac:dyDescent="0.2">
      <c r="L24" s="14"/>
    </row>
    <row r="25" spans="11:12" ht="15" customHeight="1" x14ac:dyDescent="0.2">
      <c r="L25" s="14"/>
    </row>
    <row r="26" spans="11:12" ht="15" customHeight="1" x14ac:dyDescent="0.2">
      <c r="K26" s="54"/>
      <c r="L26" s="14"/>
    </row>
    <row r="27" spans="11:12" ht="15" customHeight="1" x14ac:dyDescent="0.2">
      <c r="L27" s="14"/>
    </row>
    <row r="28" spans="11:12" ht="15" customHeight="1" x14ac:dyDescent="0.2">
      <c r="L28" s="14"/>
    </row>
    <row r="29" spans="11:12" ht="15" customHeight="1" x14ac:dyDescent="0.2">
      <c r="K29" s="54"/>
      <c r="L29" s="14"/>
    </row>
    <row r="30" spans="11:12" ht="15" customHeight="1" x14ac:dyDescent="0.2">
      <c r="L30" s="14"/>
    </row>
    <row r="31" spans="11:12" ht="15" customHeight="1" x14ac:dyDescent="0.2">
      <c r="L31" s="14"/>
    </row>
    <row r="32" spans="11:12" ht="15" customHeight="1" x14ac:dyDescent="0.2">
      <c r="K32" s="54"/>
      <c r="L32" s="14"/>
    </row>
    <row r="33" spans="12:12" ht="15" customHeight="1" x14ac:dyDescent="0.2">
      <c r="L33" s="14"/>
    </row>
    <row r="34" spans="12:12" ht="15" customHeight="1" x14ac:dyDescent="0.2">
      <c r="L34" s="14"/>
    </row>
  </sheetData>
  <mergeCells count="16">
    <mergeCell ref="K7:K8"/>
    <mergeCell ref="A1:K1"/>
    <mergeCell ref="A2:K2"/>
    <mergeCell ref="G3:K3"/>
    <mergeCell ref="B4:C5"/>
    <mergeCell ref="H6:K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</mergeCells>
  <phoneticPr fontId="8"/>
  <pageMargins left="0.78740157480314965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74E2E-44B2-4187-97FC-0005C6BDD8CE}">
  <sheetPr>
    <pageSetUpPr fitToPage="1"/>
  </sheetPr>
  <dimension ref="A1:L34"/>
  <sheetViews>
    <sheetView workbookViewId="0">
      <selection activeCell="B4" sqref="B4:C5"/>
    </sheetView>
  </sheetViews>
  <sheetFormatPr defaultColWidth="9" defaultRowHeight="13.2" x14ac:dyDescent="0.2"/>
  <cols>
    <col min="1" max="1" width="12.6640625" style="49" customWidth="1"/>
    <col min="2" max="2" width="7.88671875" style="49" customWidth="1"/>
    <col min="3" max="11" width="12.6640625" style="49" customWidth="1"/>
    <col min="12" max="16384" width="9" style="49"/>
  </cols>
  <sheetData>
    <row r="1" spans="1:12" ht="35.25" customHeight="1" x14ac:dyDescent="0.2">
      <c r="A1" s="86" t="s">
        <v>35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2" ht="15" customHeight="1" x14ac:dyDescent="0.2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2" ht="15" customHeight="1" x14ac:dyDescent="0.2">
      <c r="A3" s="55"/>
      <c r="B3" s="55"/>
      <c r="C3" s="55"/>
      <c r="D3" s="55"/>
      <c r="E3" s="55"/>
      <c r="F3" s="55"/>
      <c r="G3" s="88" t="s">
        <v>0</v>
      </c>
      <c r="H3" s="88"/>
      <c r="I3" s="88"/>
      <c r="J3" s="88"/>
      <c r="K3" s="88"/>
    </row>
    <row r="4" spans="1:12" ht="15" customHeight="1" x14ac:dyDescent="0.2">
      <c r="A4" s="55"/>
      <c r="B4" s="89" t="s">
        <v>29</v>
      </c>
      <c r="C4" s="89"/>
      <c r="D4" s="55"/>
      <c r="E4" s="55"/>
      <c r="F4" s="55"/>
      <c r="G4" s="55"/>
      <c r="H4" s="55"/>
      <c r="I4" s="55"/>
      <c r="J4" s="55"/>
      <c r="K4" s="55"/>
    </row>
    <row r="5" spans="1:12" ht="15" customHeight="1" x14ac:dyDescent="0.2">
      <c r="A5" s="55"/>
      <c r="B5" s="89"/>
      <c r="C5" s="89"/>
      <c r="D5" s="55"/>
      <c r="E5" s="55"/>
      <c r="F5" s="55"/>
      <c r="G5" s="55"/>
      <c r="H5" s="55"/>
      <c r="I5" s="55"/>
      <c r="J5" s="55"/>
      <c r="K5" s="55"/>
    </row>
    <row r="6" spans="1:12" ht="13.5" customHeight="1" thickBot="1" x14ac:dyDescent="0.25">
      <c r="A6" s="55"/>
      <c r="B6" s="55"/>
      <c r="C6" s="55"/>
      <c r="D6" s="55"/>
      <c r="E6" s="55"/>
      <c r="F6" s="55"/>
      <c r="G6" s="55"/>
      <c r="H6" s="90" t="s">
        <v>1</v>
      </c>
      <c r="I6" s="90"/>
      <c r="J6" s="90"/>
      <c r="K6" s="90"/>
    </row>
    <row r="7" spans="1:12" ht="22.5" customHeight="1" x14ac:dyDescent="0.2">
      <c r="A7" s="76" t="s">
        <v>2</v>
      </c>
      <c r="B7" s="78" t="s">
        <v>3</v>
      </c>
      <c r="C7" s="66" t="s">
        <v>44</v>
      </c>
      <c r="D7" s="82" t="s">
        <v>26</v>
      </c>
      <c r="E7" s="66" t="s">
        <v>27</v>
      </c>
      <c r="F7" s="64" t="s">
        <v>6</v>
      </c>
      <c r="G7" s="66" t="s">
        <v>28</v>
      </c>
      <c r="H7" s="91" t="s">
        <v>8</v>
      </c>
      <c r="I7" s="93" t="s">
        <v>9</v>
      </c>
      <c r="J7" s="95" t="s">
        <v>23</v>
      </c>
      <c r="K7" s="84" t="s">
        <v>24</v>
      </c>
    </row>
    <row r="8" spans="1:12" ht="22.5" customHeight="1" thickBot="1" x14ac:dyDescent="0.25">
      <c r="A8" s="77"/>
      <c r="B8" s="79"/>
      <c r="C8" s="67"/>
      <c r="D8" s="83"/>
      <c r="E8" s="67"/>
      <c r="F8" s="65"/>
      <c r="G8" s="67"/>
      <c r="H8" s="92"/>
      <c r="I8" s="94"/>
      <c r="J8" s="96"/>
      <c r="K8" s="85"/>
    </row>
    <row r="9" spans="1:12" ht="32.25" customHeight="1" x14ac:dyDescent="0.2">
      <c r="A9" s="50" t="s">
        <v>10</v>
      </c>
      <c r="B9" s="30">
        <v>5</v>
      </c>
      <c r="C9" s="31">
        <v>88044</v>
      </c>
      <c r="D9" s="32">
        <f>+C9/C16</f>
        <v>0.13164749262095798</v>
      </c>
      <c r="E9" s="31">
        <v>83539</v>
      </c>
      <c r="F9" s="32">
        <f>+C9/E9</f>
        <v>1.0539269083900933</v>
      </c>
      <c r="G9" s="31">
        <v>89990</v>
      </c>
      <c r="H9" s="32">
        <f>+C9/G9</f>
        <v>0.97837537504167127</v>
      </c>
      <c r="I9" s="56">
        <v>58793</v>
      </c>
      <c r="J9" s="34">
        <v>56567</v>
      </c>
      <c r="K9" s="61">
        <f>I9/J9</f>
        <v>1.0393515654003218</v>
      </c>
      <c r="L9" s="14"/>
    </row>
    <row r="10" spans="1:12" ht="32.25" customHeight="1" x14ac:dyDescent="0.2">
      <c r="A10" s="51" t="s">
        <v>11</v>
      </c>
      <c r="B10" s="35">
        <v>7</v>
      </c>
      <c r="C10" s="31">
        <v>199989</v>
      </c>
      <c r="D10" s="37">
        <f>+C10/C16</f>
        <v>0.29903287449198995</v>
      </c>
      <c r="E10" s="31">
        <v>186963</v>
      </c>
      <c r="F10" s="57">
        <f t="shared" ref="F10:F16" si="0">+C10/E10</f>
        <v>1.0696715392885223</v>
      </c>
      <c r="G10" s="36">
        <v>200666</v>
      </c>
      <c r="H10" s="37">
        <f t="shared" ref="H10:H16" si="1">+C10/G10</f>
        <v>0.9966262346386533</v>
      </c>
      <c r="I10" s="58">
        <v>221293</v>
      </c>
      <c r="J10" s="39">
        <v>196067</v>
      </c>
      <c r="K10" s="62">
        <f t="shared" ref="K10:K15" si="2">I10/J10</f>
        <v>1.1286601008838815</v>
      </c>
      <c r="L10" s="14"/>
    </row>
    <row r="11" spans="1:12" ht="32.25" customHeight="1" x14ac:dyDescent="0.2">
      <c r="A11" s="51" t="s">
        <v>12</v>
      </c>
      <c r="B11" s="35">
        <v>2</v>
      </c>
      <c r="C11" s="31">
        <v>24402</v>
      </c>
      <c r="D11" s="37">
        <f>+C11/C16</f>
        <v>3.6487007802196818E-2</v>
      </c>
      <c r="E11" s="31">
        <v>19116</v>
      </c>
      <c r="F11" s="57">
        <f t="shared" si="0"/>
        <v>1.2765222849968614</v>
      </c>
      <c r="G11" s="36">
        <v>23471</v>
      </c>
      <c r="H11" s="37">
        <f t="shared" si="1"/>
        <v>1.0396659707724425</v>
      </c>
      <c r="I11" s="58">
        <v>22022</v>
      </c>
      <c r="J11" s="39">
        <v>21796</v>
      </c>
      <c r="K11" s="62">
        <f t="shared" si="2"/>
        <v>1.01036887502294</v>
      </c>
      <c r="L11" s="14"/>
    </row>
    <row r="12" spans="1:12" ht="32.25" customHeight="1" x14ac:dyDescent="0.2">
      <c r="A12" s="51" t="s">
        <v>13</v>
      </c>
      <c r="B12" s="35">
        <v>3</v>
      </c>
      <c r="C12" s="31">
        <v>82836</v>
      </c>
      <c r="D12" s="37">
        <f>+C12/C16</f>
        <v>0.12386024827074729</v>
      </c>
      <c r="E12" s="31">
        <v>67625</v>
      </c>
      <c r="F12" s="57">
        <f t="shared" si="0"/>
        <v>1.2249316081330868</v>
      </c>
      <c r="G12" s="36">
        <v>69496</v>
      </c>
      <c r="H12" s="37">
        <f t="shared" si="1"/>
        <v>1.1919534937262577</v>
      </c>
      <c r="I12" s="58">
        <v>115139</v>
      </c>
      <c r="J12" s="39">
        <v>100613</v>
      </c>
      <c r="K12" s="62">
        <f t="shared" si="2"/>
        <v>1.1443749813642372</v>
      </c>
      <c r="L12" s="14"/>
    </row>
    <row r="13" spans="1:12" ht="32.25" customHeight="1" x14ac:dyDescent="0.2">
      <c r="A13" s="51" t="s">
        <v>14</v>
      </c>
      <c r="B13" s="35">
        <v>5</v>
      </c>
      <c r="C13" s="31">
        <v>109475</v>
      </c>
      <c r="D13" s="37">
        <f>+C13/C16</f>
        <v>0.16369212274180381</v>
      </c>
      <c r="E13" s="31">
        <v>99583</v>
      </c>
      <c r="F13" s="57">
        <f t="shared" si="0"/>
        <v>1.0993342237128827</v>
      </c>
      <c r="G13" s="36">
        <v>139991</v>
      </c>
      <c r="H13" s="37">
        <f t="shared" si="1"/>
        <v>0.78201455807873366</v>
      </c>
      <c r="I13" s="58">
        <v>110183</v>
      </c>
      <c r="J13" s="39">
        <v>116568</v>
      </c>
      <c r="K13" s="62">
        <f t="shared" si="2"/>
        <v>0.94522510465994103</v>
      </c>
      <c r="L13" s="14"/>
    </row>
    <row r="14" spans="1:12" ht="32.25" customHeight="1" x14ac:dyDescent="0.2">
      <c r="A14" s="52" t="s">
        <v>15</v>
      </c>
      <c r="B14" s="35">
        <v>3</v>
      </c>
      <c r="C14" s="31">
        <v>65139</v>
      </c>
      <c r="D14" s="37">
        <f>+C14/C16</f>
        <v>9.739886899546342E-2</v>
      </c>
      <c r="E14" s="31">
        <v>59534</v>
      </c>
      <c r="F14" s="57">
        <f t="shared" si="0"/>
        <v>1.0941478818826218</v>
      </c>
      <c r="G14" s="36">
        <v>75111</v>
      </c>
      <c r="H14" s="37">
        <f t="shared" si="1"/>
        <v>0.86723648999480774</v>
      </c>
      <c r="I14" s="58">
        <v>77327</v>
      </c>
      <c r="J14" s="39">
        <v>86733</v>
      </c>
      <c r="K14" s="62">
        <f t="shared" si="2"/>
        <v>0.89155223502011927</v>
      </c>
      <c r="L14" s="14"/>
    </row>
    <row r="15" spans="1:12" ht="32.25" customHeight="1" thickBot="1" x14ac:dyDescent="0.25">
      <c r="A15" s="53" t="s">
        <v>16</v>
      </c>
      <c r="B15" s="40">
        <v>4</v>
      </c>
      <c r="C15" s="41">
        <v>98901</v>
      </c>
      <c r="D15" s="42">
        <f>+C15/C16</f>
        <v>0.14788138507684073</v>
      </c>
      <c r="E15" s="41">
        <v>84610</v>
      </c>
      <c r="F15" s="59">
        <f t="shared" si="0"/>
        <v>1.1689043848244889</v>
      </c>
      <c r="G15" s="41">
        <v>81243</v>
      </c>
      <c r="H15" s="42">
        <f t="shared" si="1"/>
        <v>1.2173479561316052</v>
      </c>
      <c r="I15" s="60">
        <v>77572</v>
      </c>
      <c r="J15" s="44">
        <v>74742</v>
      </c>
      <c r="K15" s="63">
        <f t="shared" si="2"/>
        <v>1.0378635840625083</v>
      </c>
      <c r="L15" s="14"/>
    </row>
    <row r="16" spans="1:12" ht="32.25" customHeight="1" thickBot="1" x14ac:dyDescent="0.25">
      <c r="A16" s="8" t="s">
        <v>17</v>
      </c>
      <c r="B16" s="9">
        <f>SUM(B9:B15)</f>
        <v>29</v>
      </c>
      <c r="C16" s="10">
        <f>SUM(C9:C15)</f>
        <v>668786</v>
      </c>
      <c r="D16" s="11">
        <f>+C16/C16</f>
        <v>1</v>
      </c>
      <c r="E16" s="10">
        <f>SUM(E9:E15)</f>
        <v>600970</v>
      </c>
      <c r="F16" s="11">
        <f t="shared" si="0"/>
        <v>1.1128442351531691</v>
      </c>
      <c r="G16" s="10">
        <f>SUM(G9:G15)</f>
        <v>679968</v>
      </c>
      <c r="H16" s="11">
        <f t="shared" si="1"/>
        <v>0.98355510847569294</v>
      </c>
      <c r="I16" s="12">
        <f>SUM(I9:I15)</f>
        <v>682329</v>
      </c>
      <c r="J16" s="46">
        <f>SUM(J9:J15)</f>
        <v>653086</v>
      </c>
      <c r="K16" s="48">
        <f>I16/J16</f>
        <v>1.044776645036029</v>
      </c>
      <c r="L16" s="14"/>
    </row>
    <row r="17" spans="11:12" ht="27.9" customHeight="1" x14ac:dyDescent="0.2">
      <c r="K17" s="54"/>
      <c r="L17" s="14"/>
    </row>
    <row r="18" spans="11:12" ht="27.9" customHeight="1" x14ac:dyDescent="0.2">
      <c r="L18" s="14"/>
    </row>
    <row r="19" spans="11:12" ht="27.9" customHeight="1" x14ac:dyDescent="0.2">
      <c r="L19" s="14"/>
    </row>
    <row r="20" spans="11:12" ht="27.9" customHeight="1" x14ac:dyDescent="0.2">
      <c r="K20" s="54"/>
      <c r="L20" s="14"/>
    </row>
    <row r="21" spans="11:12" ht="15" customHeight="1" x14ac:dyDescent="0.2">
      <c r="L21" s="14"/>
    </row>
    <row r="22" spans="11:12" ht="15" customHeight="1" x14ac:dyDescent="0.2">
      <c r="L22" s="14"/>
    </row>
    <row r="23" spans="11:12" ht="15" customHeight="1" x14ac:dyDescent="0.2">
      <c r="K23" s="54"/>
      <c r="L23" s="14"/>
    </row>
    <row r="24" spans="11:12" ht="15" customHeight="1" x14ac:dyDescent="0.2">
      <c r="L24" s="14"/>
    </row>
    <row r="25" spans="11:12" ht="15" customHeight="1" x14ac:dyDescent="0.2">
      <c r="L25" s="14"/>
    </row>
    <row r="26" spans="11:12" ht="15" customHeight="1" x14ac:dyDescent="0.2">
      <c r="K26" s="54"/>
      <c r="L26" s="14"/>
    </row>
    <row r="27" spans="11:12" ht="15" customHeight="1" x14ac:dyDescent="0.2">
      <c r="L27" s="14"/>
    </row>
    <row r="28" spans="11:12" ht="15" customHeight="1" x14ac:dyDescent="0.2">
      <c r="L28" s="14"/>
    </row>
    <row r="29" spans="11:12" ht="15" customHeight="1" x14ac:dyDescent="0.2">
      <c r="K29" s="54"/>
      <c r="L29" s="14"/>
    </row>
    <row r="30" spans="11:12" ht="15" customHeight="1" x14ac:dyDescent="0.2">
      <c r="L30" s="14"/>
    </row>
    <row r="31" spans="11:12" ht="15" customHeight="1" x14ac:dyDescent="0.2">
      <c r="L31" s="14"/>
    </row>
    <row r="32" spans="11:12" ht="15" customHeight="1" x14ac:dyDescent="0.2">
      <c r="K32" s="54"/>
      <c r="L32" s="14"/>
    </row>
    <row r="33" spans="12:12" ht="15" customHeight="1" x14ac:dyDescent="0.2">
      <c r="L33" s="14"/>
    </row>
    <row r="34" spans="12:12" ht="15" customHeight="1" x14ac:dyDescent="0.2">
      <c r="L34" s="14"/>
    </row>
  </sheetData>
  <mergeCells count="16">
    <mergeCell ref="K7:K8"/>
    <mergeCell ref="A1:K1"/>
    <mergeCell ref="A2:K2"/>
    <mergeCell ref="G3:K3"/>
    <mergeCell ref="B4:C5"/>
    <mergeCell ref="H6:K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</mergeCells>
  <phoneticPr fontId="8"/>
  <pageMargins left="0.78740157480314965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B6D8E8-3536-4892-9BC2-CDEDB99F38ED}">
  <sheetPr>
    <pageSetUpPr fitToPage="1"/>
  </sheetPr>
  <dimension ref="A1:L34"/>
  <sheetViews>
    <sheetView workbookViewId="0">
      <selection activeCell="B4" sqref="B4:C5"/>
    </sheetView>
  </sheetViews>
  <sheetFormatPr defaultColWidth="9" defaultRowHeight="13.2" x14ac:dyDescent="0.2"/>
  <cols>
    <col min="1" max="1" width="12.6640625" style="49" customWidth="1"/>
    <col min="2" max="2" width="7.88671875" style="49" customWidth="1"/>
    <col min="3" max="11" width="12.6640625" style="49" customWidth="1"/>
    <col min="12" max="16384" width="9" style="49"/>
  </cols>
  <sheetData>
    <row r="1" spans="1:12" ht="35.25" customHeight="1" x14ac:dyDescent="0.2">
      <c r="A1" s="86" t="s">
        <v>36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2" ht="15" customHeight="1" x14ac:dyDescent="0.2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2" ht="15" customHeight="1" x14ac:dyDescent="0.2">
      <c r="A3" s="55"/>
      <c r="B3" s="55"/>
      <c r="C3" s="55"/>
      <c r="D3" s="55"/>
      <c r="E3" s="55"/>
      <c r="F3" s="55"/>
      <c r="G3" s="88" t="s">
        <v>0</v>
      </c>
      <c r="H3" s="88"/>
      <c r="I3" s="88"/>
      <c r="J3" s="88"/>
      <c r="K3" s="88"/>
    </row>
    <row r="4" spans="1:12" ht="15" customHeight="1" x14ac:dyDescent="0.2">
      <c r="A4" s="55"/>
      <c r="B4" s="89" t="s">
        <v>29</v>
      </c>
      <c r="C4" s="89"/>
      <c r="D4" s="55"/>
      <c r="E4" s="55"/>
      <c r="F4" s="55"/>
      <c r="G4" s="55"/>
      <c r="H4" s="55"/>
      <c r="I4" s="55"/>
      <c r="J4" s="55"/>
      <c r="K4" s="55"/>
    </row>
    <row r="5" spans="1:12" ht="15" customHeight="1" x14ac:dyDescent="0.2">
      <c r="A5" s="55"/>
      <c r="B5" s="89"/>
      <c r="C5" s="89"/>
      <c r="D5" s="55"/>
      <c r="E5" s="55"/>
      <c r="F5" s="55"/>
      <c r="G5" s="55"/>
      <c r="H5" s="55"/>
      <c r="I5" s="55"/>
      <c r="J5" s="55"/>
      <c r="K5" s="55"/>
    </row>
    <row r="6" spans="1:12" ht="13.5" customHeight="1" thickBot="1" x14ac:dyDescent="0.25">
      <c r="A6" s="55"/>
      <c r="B6" s="55"/>
      <c r="C6" s="55"/>
      <c r="D6" s="55"/>
      <c r="E6" s="55"/>
      <c r="F6" s="55"/>
      <c r="G6" s="55"/>
      <c r="H6" s="90" t="s">
        <v>1</v>
      </c>
      <c r="I6" s="90"/>
      <c r="J6" s="90"/>
      <c r="K6" s="90"/>
    </row>
    <row r="7" spans="1:12" ht="22.5" customHeight="1" x14ac:dyDescent="0.2">
      <c r="A7" s="76" t="s">
        <v>2</v>
      </c>
      <c r="B7" s="78" t="s">
        <v>3</v>
      </c>
      <c r="C7" s="66" t="s">
        <v>45</v>
      </c>
      <c r="D7" s="82" t="s">
        <v>26</v>
      </c>
      <c r="E7" s="66" t="s">
        <v>27</v>
      </c>
      <c r="F7" s="64" t="s">
        <v>6</v>
      </c>
      <c r="G7" s="66" t="s">
        <v>28</v>
      </c>
      <c r="H7" s="91" t="s">
        <v>8</v>
      </c>
      <c r="I7" s="93" t="s">
        <v>9</v>
      </c>
      <c r="J7" s="95" t="s">
        <v>23</v>
      </c>
      <c r="K7" s="84" t="s">
        <v>24</v>
      </c>
    </row>
    <row r="8" spans="1:12" ht="22.5" customHeight="1" thickBot="1" x14ac:dyDescent="0.25">
      <c r="A8" s="77"/>
      <c r="B8" s="79"/>
      <c r="C8" s="67"/>
      <c r="D8" s="83"/>
      <c r="E8" s="67"/>
      <c r="F8" s="65"/>
      <c r="G8" s="67"/>
      <c r="H8" s="92"/>
      <c r="I8" s="94"/>
      <c r="J8" s="96"/>
      <c r="K8" s="85"/>
    </row>
    <row r="9" spans="1:12" ht="32.25" customHeight="1" x14ac:dyDescent="0.2">
      <c r="A9" s="50" t="s">
        <v>10</v>
      </c>
      <c r="B9" s="30">
        <v>5</v>
      </c>
      <c r="C9" s="31">
        <v>76105</v>
      </c>
      <c r="D9" s="32">
        <f>+C9/C16</f>
        <v>0.126969058955819</v>
      </c>
      <c r="E9" s="31">
        <v>88044</v>
      </c>
      <c r="F9" s="32">
        <f>+C9/E9</f>
        <v>0.86439734678115487</v>
      </c>
      <c r="G9" s="31">
        <v>83781</v>
      </c>
      <c r="H9" s="32">
        <f>+C9/G9</f>
        <v>0.90838018166410051</v>
      </c>
      <c r="I9" s="56">
        <v>50151</v>
      </c>
      <c r="J9" s="34">
        <v>55304</v>
      </c>
      <c r="K9" s="61">
        <f>I9/J9</f>
        <v>0.90682409952263854</v>
      </c>
      <c r="L9" s="14"/>
    </row>
    <row r="10" spans="1:12" ht="32.25" customHeight="1" x14ac:dyDescent="0.2">
      <c r="A10" s="51" t="s">
        <v>11</v>
      </c>
      <c r="B10" s="35">
        <v>7</v>
      </c>
      <c r="C10" s="31">
        <v>187196</v>
      </c>
      <c r="D10" s="37">
        <f>+C10/C16</f>
        <v>0.31230668103664011</v>
      </c>
      <c r="E10" s="31">
        <v>199989</v>
      </c>
      <c r="F10" s="57">
        <f t="shared" ref="F10:F15" si="0">+C10/E10</f>
        <v>0.9360314817314952</v>
      </c>
      <c r="G10" s="36">
        <v>196021</v>
      </c>
      <c r="H10" s="37">
        <f t="shared" ref="H10:H15" si="1">+C10/G10</f>
        <v>0.95497931344090681</v>
      </c>
      <c r="I10" s="58">
        <v>202821</v>
      </c>
      <c r="J10" s="39">
        <v>191838</v>
      </c>
      <c r="K10" s="62">
        <f t="shared" ref="K10:K15" si="2">I10/J10</f>
        <v>1.0572514308948175</v>
      </c>
      <c r="L10" s="14"/>
    </row>
    <row r="11" spans="1:12" ht="32.25" customHeight="1" x14ac:dyDescent="0.2">
      <c r="A11" s="51" t="s">
        <v>12</v>
      </c>
      <c r="B11" s="35">
        <v>2</v>
      </c>
      <c r="C11" s="31">
        <v>19580</v>
      </c>
      <c r="D11" s="37">
        <f>+C11/C16</f>
        <v>3.2666108328689783E-2</v>
      </c>
      <c r="E11" s="31">
        <v>24402</v>
      </c>
      <c r="F11" s="57">
        <f t="shared" si="0"/>
        <v>0.8023932464552086</v>
      </c>
      <c r="G11" s="36">
        <v>21690</v>
      </c>
      <c r="H11" s="37">
        <f t="shared" si="1"/>
        <v>0.90272014753342555</v>
      </c>
      <c r="I11" s="58">
        <v>17886</v>
      </c>
      <c r="J11" s="39">
        <v>20410</v>
      </c>
      <c r="K11" s="62">
        <f t="shared" si="2"/>
        <v>0.87633512983831452</v>
      </c>
      <c r="L11" s="14"/>
    </row>
    <row r="12" spans="1:12" ht="32.25" customHeight="1" x14ac:dyDescent="0.2">
      <c r="A12" s="51" t="s">
        <v>13</v>
      </c>
      <c r="B12" s="35">
        <v>3</v>
      </c>
      <c r="C12" s="31">
        <v>70427</v>
      </c>
      <c r="D12" s="37">
        <f>+C12/C16</f>
        <v>0.11749622120861264</v>
      </c>
      <c r="E12" s="31">
        <v>82836</v>
      </c>
      <c r="F12" s="57">
        <f t="shared" si="0"/>
        <v>0.8501979815539138</v>
      </c>
      <c r="G12" s="36">
        <v>64069</v>
      </c>
      <c r="H12" s="37">
        <f t="shared" si="1"/>
        <v>1.0992367603677284</v>
      </c>
      <c r="I12" s="58">
        <v>110719</v>
      </c>
      <c r="J12" s="39">
        <v>110046</v>
      </c>
      <c r="K12" s="62">
        <f t="shared" si="2"/>
        <v>1.0061156243752614</v>
      </c>
      <c r="L12" s="14"/>
    </row>
    <row r="13" spans="1:12" ht="32.25" customHeight="1" x14ac:dyDescent="0.2">
      <c r="A13" s="51" t="s">
        <v>14</v>
      </c>
      <c r="B13" s="35">
        <v>5</v>
      </c>
      <c r="C13" s="31">
        <v>95427</v>
      </c>
      <c r="D13" s="37">
        <f>+C13/C16</f>
        <v>0.15920473541786925</v>
      </c>
      <c r="E13" s="31">
        <v>109475</v>
      </c>
      <c r="F13" s="57">
        <f t="shared" si="0"/>
        <v>0.87167846540306004</v>
      </c>
      <c r="G13" s="36">
        <v>128417</v>
      </c>
      <c r="H13" s="37">
        <f t="shared" si="1"/>
        <v>0.7431025487279721</v>
      </c>
      <c r="I13" s="58">
        <v>100982</v>
      </c>
      <c r="J13" s="39">
        <v>111659</v>
      </c>
      <c r="K13" s="62">
        <f t="shared" si="2"/>
        <v>0.90437850956931376</v>
      </c>
      <c r="L13" s="14"/>
    </row>
    <row r="14" spans="1:12" ht="32.25" customHeight="1" x14ac:dyDescent="0.2">
      <c r="A14" s="52" t="s">
        <v>15</v>
      </c>
      <c r="B14" s="35">
        <v>3</v>
      </c>
      <c r="C14" s="31">
        <v>61087</v>
      </c>
      <c r="D14" s="37">
        <f>+C14/C16</f>
        <v>0.10191392030003436</v>
      </c>
      <c r="E14" s="31">
        <v>65139</v>
      </c>
      <c r="F14" s="57">
        <f t="shared" si="0"/>
        <v>0.93779456239733494</v>
      </c>
      <c r="G14" s="36">
        <v>70252</v>
      </c>
      <c r="H14" s="37">
        <f t="shared" si="1"/>
        <v>0.86954108068097702</v>
      </c>
      <c r="I14" s="58">
        <v>72963</v>
      </c>
      <c r="J14" s="39">
        <v>87840</v>
      </c>
      <c r="K14" s="62">
        <f t="shared" si="2"/>
        <v>0.8306352459016394</v>
      </c>
      <c r="L14" s="14"/>
    </row>
    <row r="15" spans="1:12" ht="32.25" customHeight="1" thickBot="1" x14ac:dyDescent="0.25">
      <c r="A15" s="53" t="s">
        <v>16</v>
      </c>
      <c r="B15" s="40">
        <v>4</v>
      </c>
      <c r="C15" s="41">
        <v>89576</v>
      </c>
      <c r="D15" s="42">
        <f>+C15/C16</f>
        <v>0.14944327475233485</v>
      </c>
      <c r="E15" s="41">
        <v>98901</v>
      </c>
      <c r="F15" s="59">
        <f t="shared" si="0"/>
        <v>0.90571379460268353</v>
      </c>
      <c r="G15" s="41">
        <v>67088</v>
      </c>
      <c r="H15" s="42">
        <f t="shared" si="1"/>
        <v>1.3352015263534462</v>
      </c>
      <c r="I15" s="60">
        <v>71109</v>
      </c>
      <c r="J15" s="44">
        <v>67833</v>
      </c>
      <c r="K15" s="63">
        <f t="shared" si="2"/>
        <v>1.048295077617089</v>
      </c>
      <c r="L15" s="14"/>
    </row>
    <row r="16" spans="1:12" ht="32.25" customHeight="1" thickBot="1" x14ac:dyDescent="0.25">
      <c r="A16" s="8" t="s">
        <v>17</v>
      </c>
      <c r="B16" s="9">
        <f>SUM(B9:B15)</f>
        <v>29</v>
      </c>
      <c r="C16" s="10">
        <f>SUM(C9:C15)</f>
        <v>599398</v>
      </c>
      <c r="D16" s="11">
        <f>+C16/C16</f>
        <v>1</v>
      </c>
      <c r="E16" s="10">
        <f>SUM(E9:E15)</f>
        <v>668786</v>
      </c>
      <c r="F16" s="11">
        <f t="shared" ref="F16" si="3">+C16/E16</f>
        <v>0.89624782815429749</v>
      </c>
      <c r="G16" s="10">
        <f>SUM(G9:G15)</f>
        <v>631318</v>
      </c>
      <c r="H16" s="45">
        <f t="shared" ref="H16" si="4">+C16/G16</f>
        <v>0.94943910992558422</v>
      </c>
      <c r="I16" s="46">
        <f>SUM(I9:I15)</f>
        <v>626631</v>
      </c>
      <c r="J16" s="47">
        <f>SUM(J9:J15)</f>
        <v>644930</v>
      </c>
      <c r="K16" s="48">
        <f t="shared" ref="K16" si="5">I16/J16</f>
        <v>0.97162637805653329</v>
      </c>
      <c r="L16" s="14"/>
    </row>
    <row r="17" spans="11:12" ht="27.9" customHeight="1" x14ac:dyDescent="0.2">
      <c r="K17" s="54"/>
      <c r="L17" s="14"/>
    </row>
    <row r="18" spans="11:12" ht="27.9" customHeight="1" x14ac:dyDescent="0.2">
      <c r="L18" s="14"/>
    </row>
    <row r="19" spans="11:12" ht="27.9" customHeight="1" x14ac:dyDescent="0.2">
      <c r="L19" s="14"/>
    </row>
    <row r="20" spans="11:12" ht="27.9" customHeight="1" x14ac:dyDescent="0.2">
      <c r="K20" s="54"/>
      <c r="L20" s="14"/>
    </row>
    <row r="21" spans="11:12" ht="15" customHeight="1" x14ac:dyDescent="0.2">
      <c r="L21" s="14"/>
    </row>
    <row r="22" spans="11:12" ht="15" customHeight="1" x14ac:dyDescent="0.2">
      <c r="L22" s="14"/>
    </row>
    <row r="23" spans="11:12" ht="15" customHeight="1" x14ac:dyDescent="0.2">
      <c r="K23" s="54"/>
      <c r="L23" s="14"/>
    </row>
    <row r="24" spans="11:12" ht="15" customHeight="1" x14ac:dyDescent="0.2">
      <c r="L24" s="14"/>
    </row>
    <row r="25" spans="11:12" ht="15" customHeight="1" x14ac:dyDescent="0.2">
      <c r="L25" s="14"/>
    </row>
    <row r="26" spans="11:12" ht="15" customHeight="1" x14ac:dyDescent="0.2">
      <c r="K26" s="54"/>
      <c r="L26" s="14"/>
    </row>
    <row r="27" spans="11:12" ht="15" customHeight="1" x14ac:dyDescent="0.2">
      <c r="L27" s="14"/>
    </row>
    <row r="28" spans="11:12" ht="15" customHeight="1" x14ac:dyDescent="0.2">
      <c r="L28" s="14"/>
    </row>
    <row r="29" spans="11:12" ht="15" customHeight="1" x14ac:dyDescent="0.2">
      <c r="K29" s="54"/>
      <c r="L29" s="14"/>
    </row>
    <row r="30" spans="11:12" ht="15" customHeight="1" x14ac:dyDescent="0.2">
      <c r="L30" s="14"/>
    </row>
    <row r="31" spans="11:12" ht="15" customHeight="1" x14ac:dyDescent="0.2">
      <c r="L31" s="14"/>
    </row>
    <row r="32" spans="11:12" ht="15" customHeight="1" x14ac:dyDescent="0.2">
      <c r="K32" s="54"/>
      <c r="L32" s="14"/>
    </row>
    <row r="33" spans="12:12" ht="15" customHeight="1" x14ac:dyDescent="0.2">
      <c r="L33" s="14"/>
    </row>
    <row r="34" spans="12:12" ht="15" customHeight="1" x14ac:dyDescent="0.2">
      <c r="L34" s="14"/>
    </row>
  </sheetData>
  <mergeCells count="16">
    <mergeCell ref="K7:K8"/>
    <mergeCell ref="A1:K1"/>
    <mergeCell ref="A2:K2"/>
    <mergeCell ref="G3:K3"/>
    <mergeCell ref="B4:C5"/>
    <mergeCell ref="H6:K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</mergeCells>
  <phoneticPr fontId="8"/>
  <pageMargins left="0.78740157480314965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0EC416-B181-4BE9-B527-972477EF0150}">
  <sheetPr>
    <pageSetUpPr fitToPage="1"/>
  </sheetPr>
  <dimension ref="A1:L34"/>
  <sheetViews>
    <sheetView workbookViewId="0">
      <selection activeCell="B4" sqref="B4:C5"/>
    </sheetView>
  </sheetViews>
  <sheetFormatPr defaultColWidth="9" defaultRowHeight="13.2" x14ac:dyDescent="0.2"/>
  <cols>
    <col min="1" max="1" width="12.6640625" style="49" customWidth="1"/>
    <col min="2" max="2" width="7.88671875" style="49" customWidth="1"/>
    <col min="3" max="11" width="12.6640625" style="49" customWidth="1"/>
    <col min="12" max="16384" width="9" style="49"/>
  </cols>
  <sheetData>
    <row r="1" spans="1:12" ht="35.25" customHeight="1" x14ac:dyDescent="0.2">
      <c r="A1" s="86" t="s">
        <v>19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2" ht="15" customHeight="1" x14ac:dyDescent="0.2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2" ht="15" customHeight="1" x14ac:dyDescent="0.2">
      <c r="A3" s="55"/>
      <c r="B3" s="55"/>
      <c r="C3" s="55"/>
      <c r="D3" s="55"/>
      <c r="E3" s="55"/>
      <c r="F3" s="55"/>
      <c r="G3" s="88" t="s">
        <v>0</v>
      </c>
      <c r="H3" s="88"/>
      <c r="I3" s="88"/>
      <c r="J3" s="88"/>
      <c r="K3" s="88"/>
    </row>
    <row r="4" spans="1:12" ht="15" customHeight="1" x14ac:dyDescent="0.2">
      <c r="A4" s="55"/>
      <c r="B4" s="89" t="s">
        <v>29</v>
      </c>
      <c r="C4" s="89"/>
      <c r="D4" s="55"/>
      <c r="E4" s="55"/>
      <c r="F4" s="55"/>
      <c r="G4" s="55"/>
      <c r="H4" s="55"/>
      <c r="I4" s="55"/>
      <c r="J4" s="55"/>
      <c r="K4" s="55"/>
    </row>
    <row r="5" spans="1:12" ht="15" customHeight="1" x14ac:dyDescent="0.2">
      <c r="A5" s="55"/>
      <c r="B5" s="89"/>
      <c r="C5" s="89"/>
      <c r="D5" s="55"/>
      <c r="E5" s="55"/>
      <c r="F5" s="55"/>
      <c r="G5" s="55"/>
      <c r="H5" s="55"/>
      <c r="I5" s="55"/>
      <c r="J5" s="55"/>
      <c r="K5" s="55"/>
    </row>
    <row r="6" spans="1:12" ht="13.5" customHeight="1" thickBot="1" x14ac:dyDescent="0.25">
      <c r="A6" s="55"/>
      <c r="B6" s="55"/>
      <c r="C6" s="55"/>
      <c r="D6" s="55"/>
      <c r="E6" s="55"/>
      <c r="F6" s="55"/>
      <c r="G6" s="55"/>
      <c r="H6" s="90" t="s">
        <v>1</v>
      </c>
      <c r="I6" s="90"/>
      <c r="J6" s="90"/>
      <c r="K6" s="90"/>
    </row>
    <row r="7" spans="1:12" ht="22.5" customHeight="1" x14ac:dyDescent="0.2">
      <c r="A7" s="76" t="s">
        <v>2</v>
      </c>
      <c r="B7" s="78" t="s">
        <v>3</v>
      </c>
      <c r="C7" s="66" t="s">
        <v>46</v>
      </c>
      <c r="D7" s="82" t="s">
        <v>26</v>
      </c>
      <c r="E7" s="66" t="s">
        <v>27</v>
      </c>
      <c r="F7" s="64" t="s">
        <v>6</v>
      </c>
      <c r="G7" s="66" t="s">
        <v>28</v>
      </c>
      <c r="H7" s="91" t="s">
        <v>8</v>
      </c>
      <c r="I7" s="93" t="s">
        <v>9</v>
      </c>
      <c r="J7" s="95" t="s">
        <v>23</v>
      </c>
      <c r="K7" s="84" t="s">
        <v>24</v>
      </c>
    </row>
    <row r="8" spans="1:12" ht="22.5" customHeight="1" thickBot="1" x14ac:dyDescent="0.25">
      <c r="A8" s="77"/>
      <c r="B8" s="79"/>
      <c r="C8" s="67"/>
      <c r="D8" s="83"/>
      <c r="E8" s="67"/>
      <c r="F8" s="65"/>
      <c r="G8" s="67"/>
      <c r="H8" s="92"/>
      <c r="I8" s="94"/>
      <c r="J8" s="96"/>
      <c r="K8" s="85"/>
    </row>
    <row r="9" spans="1:12" ht="32.25" customHeight="1" x14ac:dyDescent="0.2">
      <c r="A9" s="50" t="s">
        <v>10</v>
      </c>
      <c r="B9" s="30">
        <v>5</v>
      </c>
      <c r="C9" s="31">
        <v>62696</v>
      </c>
      <c r="D9" s="32">
        <f>+C9/C16</f>
        <v>0.1116375802835811</v>
      </c>
      <c r="E9" s="31">
        <v>76105</v>
      </c>
      <c r="F9" s="32">
        <f>+C9/E9</f>
        <v>0.82380921095854409</v>
      </c>
      <c r="G9" s="31">
        <v>65709</v>
      </c>
      <c r="H9" s="32">
        <f>+C9/G9</f>
        <v>0.95414631176855524</v>
      </c>
      <c r="I9" s="56">
        <v>47797</v>
      </c>
      <c r="J9" s="34">
        <v>45525</v>
      </c>
      <c r="K9" s="61">
        <f>I9/J9</f>
        <v>1.0499066447007139</v>
      </c>
      <c r="L9" s="14"/>
    </row>
    <row r="10" spans="1:12" ht="32.25" customHeight="1" x14ac:dyDescent="0.2">
      <c r="A10" s="51" t="s">
        <v>11</v>
      </c>
      <c r="B10" s="35">
        <v>7</v>
      </c>
      <c r="C10" s="31">
        <v>175190</v>
      </c>
      <c r="D10" s="37">
        <f>+C10/C16</f>
        <v>0.31194633931798799</v>
      </c>
      <c r="E10" s="31">
        <v>187196</v>
      </c>
      <c r="F10" s="57">
        <f t="shared" ref="F10:F16" si="0">+C10/E10</f>
        <v>0.93586401418833731</v>
      </c>
      <c r="G10" s="36">
        <v>158414</v>
      </c>
      <c r="H10" s="37">
        <f t="shared" ref="H10:H16" si="1">+C10/G10</f>
        <v>1.1058997310843739</v>
      </c>
      <c r="I10" s="58">
        <v>186216</v>
      </c>
      <c r="J10" s="39">
        <v>159313</v>
      </c>
      <c r="K10" s="62">
        <f t="shared" ref="K10:K16" si="2">I10/J10</f>
        <v>1.1688688305411361</v>
      </c>
      <c r="L10" s="14"/>
    </row>
    <row r="11" spans="1:12" ht="32.25" customHeight="1" x14ac:dyDescent="0.2">
      <c r="A11" s="51" t="s">
        <v>12</v>
      </c>
      <c r="B11" s="35">
        <v>2</v>
      </c>
      <c r="C11" s="31">
        <v>16563</v>
      </c>
      <c r="D11" s="37">
        <f>+C11/C16</f>
        <v>2.9492363822842826E-2</v>
      </c>
      <c r="E11" s="31">
        <v>19580</v>
      </c>
      <c r="F11" s="57">
        <f t="shared" si="0"/>
        <v>0.84591419816138913</v>
      </c>
      <c r="G11" s="36">
        <v>18578</v>
      </c>
      <c r="H11" s="37">
        <f t="shared" si="1"/>
        <v>0.89153837872752717</v>
      </c>
      <c r="I11" s="58">
        <v>16631</v>
      </c>
      <c r="J11" s="39">
        <v>15962</v>
      </c>
      <c r="K11" s="62">
        <f t="shared" si="2"/>
        <v>1.0419120410976068</v>
      </c>
      <c r="L11" s="14"/>
    </row>
    <row r="12" spans="1:12" ht="32.25" customHeight="1" x14ac:dyDescent="0.2">
      <c r="A12" s="51" t="s">
        <v>13</v>
      </c>
      <c r="B12" s="35">
        <v>3</v>
      </c>
      <c r="C12" s="31">
        <v>68155</v>
      </c>
      <c r="D12" s="37">
        <f>+C12/C16</f>
        <v>0.12135796995386421</v>
      </c>
      <c r="E12" s="31">
        <v>70427</v>
      </c>
      <c r="F12" s="57">
        <f t="shared" si="0"/>
        <v>0.96773964530648759</v>
      </c>
      <c r="G12" s="36">
        <v>60188</v>
      </c>
      <c r="H12" s="37">
        <f t="shared" si="1"/>
        <v>1.1323685784541768</v>
      </c>
      <c r="I12" s="58">
        <v>96051</v>
      </c>
      <c r="J12" s="39">
        <v>88916</v>
      </c>
      <c r="K12" s="62">
        <f t="shared" si="2"/>
        <v>1.0802442754959738</v>
      </c>
      <c r="L12" s="14"/>
    </row>
    <row r="13" spans="1:12" ht="32.25" customHeight="1" x14ac:dyDescent="0.2">
      <c r="A13" s="51" t="s">
        <v>14</v>
      </c>
      <c r="B13" s="35">
        <v>5</v>
      </c>
      <c r="C13" s="31">
        <v>91299</v>
      </c>
      <c r="D13" s="37">
        <f>+C13/C16</f>
        <v>0.16256857602256397</v>
      </c>
      <c r="E13" s="31">
        <v>95427</v>
      </c>
      <c r="F13" s="57">
        <f t="shared" si="0"/>
        <v>0.9567418026344745</v>
      </c>
      <c r="G13" s="36">
        <v>114400</v>
      </c>
      <c r="H13" s="37">
        <f t="shared" si="1"/>
        <v>0.79806818181818184</v>
      </c>
      <c r="I13" s="58">
        <v>92577</v>
      </c>
      <c r="J13" s="39">
        <v>94047</v>
      </c>
      <c r="K13" s="62">
        <f t="shared" si="2"/>
        <v>0.98436951736897504</v>
      </c>
      <c r="L13" s="14"/>
    </row>
    <row r="14" spans="1:12" ht="32.25" customHeight="1" x14ac:dyDescent="0.2">
      <c r="A14" s="52" t="s">
        <v>15</v>
      </c>
      <c r="B14" s="35">
        <v>3</v>
      </c>
      <c r="C14" s="31">
        <v>58363</v>
      </c>
      <c r="D14" s="37">
        <f>+C14/C16</f>
        <v>0.10392216565794699</v>
      </c>
      <c r="E14" s="31">
        <v>61087</v>
      </c>
      <c r="F14" s="57">
        <f t="shared" si="0"/>
        <v>0.95540786091967189</v>
      </c>
      <c r="G14" s="36">
        <v>60885</v>
      </c>
      <c r="H14" s="37">
        <f t="shared" si="1"/>
        <v>0.95857764638252441</v>
      </c>
      <c r="I14" s="58">
        <v>68301</v>
      </c>
      <c r="J14" s="39">
        <v>68265</v>
      </c>
      <c r="K14" s="62">
        <f t="shared" si="2"/>
        <v>1.0005273566249175</v>
      </c>
      <c r="L14" s="14"/>
    </row>
    <row r="15" spans="1:12" ht="32.25" customHeight="1" thickBot="1" x14ac:dyDescent="0.25">
      <c r="A15" s="53" t="s">
        <v>16</v>
      </c>
      <c r="B15" s="40">
        <v>4</v>
      </c>
      <c r="C15" s="41">
        <v>89337</v>
      </c>
      <c r="D15" s="42">
        <f>+C15/C16</f>
        <v>0.15907500494121293</v>
      </c>
      <c r="E15" s="41">
        <v>89576</v>
      </c>
      <c r="F15" s="59">
        <f t="shared" si="0"/>
        <v>0.99733187460927031</v>
      </c>
      <c r="G15" s="41">
        <v>63784</v>
      </c>
      <c r="H15" s="42">
        <f t="shared" si="1"/>
        <v>1.4006177097704753</v>
      </c>
      <c r="I15" s="60">
        <v>65319</v>
      </c>
      <c r="J15" s="44">
        <v>58065</v>
      </c>
      <c r="K15" s="63">
        <f t="shared" si="2"/>
        <v>1.1249289589253424</v>
      </c>
      <c r="L15" s="14"/>
    </row>
    <row r="16" spans="1:12" ht="32.25" customHeight="1" thickBot="1" x14ac:dyDescent="0.25">
      <c r="A16" s="8" t="s">
        <v>17</v>
      </c>
      <c r="B16" s="9">
        <f>SUM(B9:B15)</f>
        <v>29</v>
      </c>
      <c r="C16" s="10">
        <f>SUM(C9:C15)</f>
        <v>561603</v>
      </c>
      <c r="D16" s="11">
        <f>+C16/C16</f>
        <v>1</v>
      </c>
      <c r="E16" s="10">
        <f>SUM(E9:E15)</f>
        <v>599398</v>
      </c>
      <c r="F16" s="11">
        <f t="shared" si="0"/>
        <v>0.93694506821844581</v>
      </c>
      <c r="G16" s="10">
        <f>SUM(G9:G15)</f>
        <v>541958</v>
      </c>
      <c r="H16" s="11">
        <f t="shared" si="1"/>
        <v>1.036248196354699</v>
      </c>
      <c r="I16" s="12">
        <f>SUM(I9:I15)</f>
        <v>572892</v>
      </c>
      <c r="J16" s="46">
        <f>SUM(J9:J15)</f>
        <v>530093</v>
      </c>
      <c r="K16" s="48">
        <f t="shared" si="2"/>
        <v>1.0807386628384077</v>
      </c>
      <c r="L16" s="14"/>
    </row>
    <row r="17" spans="11:12" ht="27.9" customHeight="1" x14ac:dyDescent="0.2">
      <c r="K17" s="54"/>
      <c r="L17" s="14"/>
    </row>
    <row r="18" spans="11:12" ht="27.9" customHeight="1" x14ac:dyDescent="0.2">
      <c r="L18" s="14"/>
    </row>
    <row r="19" spans="11:12" ht="27.9" customHeight="1" x14ac:dyDescent="0.2">
      <c r="L19" s="14"/>
    </row>
    <row r="20" spans="11:12" ht="27.9" customHeight="1" x14ac:dyDescent="0.2">
      <c r="K20" s="54"/>
      <c r="L20" s="14"/>
    </row>
    <row r="21" spans="11:12" ht="15" customHeight="1" x14ac:dyDescent="0.2">
      <c r="L21" s="14"/>
    </row>
    <row r="22" spans="11:12" ht="15" customHeight="1" x14ac:dyDescent="0.2">
      <c r="L22" s="14"/>
    </row>
    <row r="23" spans="11:12" ht="15" customHeight="1" x14ac:dyDescent="0.2">
      <c r="K23" s="54"/>
      <c r="L23" s="14"/>
    </row>
    <row r="24" spans="11:12" ht="15" customHeight="1" x14ac:dyDescent="0.2">
      <c r="L24" s="14"/>
    </row>
    <row r="25" spans="11:12" ht="15" customHeight="1" x14ac:dyDescent="0.2">
      <c r="L25" s="14"/>
    </row>
    <row r="26" spans="11:12" ht="15" customHeight="1" x14ac:dyDescent="0.2">
      <c r="K26" s="54"/>
      <c r="L26" s="14"/>
    </row>
    <row r="27" spans="11:12" ht="15" customHeight="1" x14ac:dyDescent="0.2">
      <c r="L27" s="14"/>
    </row>
    <row r="28" spans="11:12" ht="15" customHeight="1" x14ac:dyDescent="0.2">
      <c r="L28" s="14"/>
    </row>
    <row r="29" spans="11:12" ht="15" customHeight="1" x14ac:dyDescent="0.2">
      <c r="K29" s="54"/>
      <c r="L29" s="14"/>
    </row>
    <row r="30" spans="11:12" ht="15" customHeight="1" x14ac:dyDescent="0.2">
      <c r="L30" s="14"/>
    </row>
    <row r="31" spans="11:12" ht="15" customHeight="1" x14ac:dyDescent="0.2">
      <c r="L31" s="14"/>
    </row>
    <row r="32" spans="11:12" ht="15" customHeight="1" x14ac:dyDescent="0.2">
      <c r="K32" s="54"/>
      <c r="L32" s="14"/>
    </row>
    <row r="33" spans="12:12" ht="15" customHeight="1" x14ac:dyDescent="0.2">
      <c r="L33" s="14"/>
    </row>
    <row r="34" spans="12:12" ht="15" customHeight="1" x14ac:dyDescent="0.2">
      <c r="L34" s="14"/>
    </row>
  </sheetData>
  <mergeCells count="16">
    <mergeCell ref="K7:K8"/>
    <mergeCell ref="A1:K1"/>
    <mergeCell ref="A2:K2"/>
    <mergeCell ref="G3:K3"/>
    <mergeCell ref="B4:C5"/>
    <mergeCell ref="H6:K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</mergeCells>
  <phoneticPr fontId="8"/>
  <pageMargins left="0.78740157480314965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12</vt:i4>
      </vt:variant>
    </vt:vector>
  </HeadingPairs>
  <TitlesOfParts>
    <vt:vector size="25" baseType="lpstr">
      <vt:lpstr>累計</vt:lpstr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'10月'!Print_Area</vt:lpstr>
      <vt:lpstr>'11月'!Print_Area</vt:lpstr>
      <vt:lpstr>'12月'!Print_Area</vt:lpstr>
      <vt:lpstr>'1月'!Print_Area</vt:lpstr>
      <vt:lpstr>'2月'!Print_Area</vt:lpstr>
      <vt:lpstr>'3月'!Print_Area</vt:lpstr>
      <vt:lpstr>'4月'!Print_Area</vt:lpstr>
      <vt:lpstr>'5月'!Print_Area</vt:lpstr>
      <vt:lpstr>'6月'!Print_Area</vt:lpstr>
      <vt:lpstr>'7月'!Print_Area</vt:lpstr>
      <vt:lpstr>'8月'!Print_Area</vt:lpstr>
      <vt:lpstr>'9月'!Print_Area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2017-06-06T22:21:00Z</dcterms:created>
  <dcterms:modified xsi:type="dcterms:W3CDTF">2022-02-04T04:21:18Z</dcterms:modified>
</cp:coreProperties>
</file>