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109" windowWidth="25417" windowHeight="11045" activeTab="0"/>
  </bookViews>
  <sheets>
    <sheet name="アルゴン販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<sst xmlns="http://schemas.openxmlformats.org/spreadsheetml/2006/main" count="27" uniqueCount="19">
  <si>
    <t>―</t>
  </si>
  <si>
    <t>輸送用機械器具製造業</t>
  </si>
  <si>
    <t>電気機械器具製造業</t>
  </si>
  <si>
    <t>金属製品製造業</t>
  </si>
  <si>
    <t>化学工業</t>
  </si>
  <si>
    <t>日本産業・医療ガス協会</t>
  </si>
  <si>
    <t>(単位：千m3)</t>
  </si>
  <si>
    <t>業　種　別</t>
  </si>
  <si>
    <t>液化アルゴン</t>
  </si>
  <si>
    <t>パイプ圧送</t>
  </si>
  <si>
    <t>ボンベ詰</t>
  </si>
  <si>
    <t>合　　計</t>
  </si>
  <si>
    <t>前年同期</t>
  </si>
  <si>
    <t>鉄　　鋼　　業
（非鉄金属製造業を含む)</t>
  </si>
  <si>
    <t>機械器具製造業
（輸送用、電気機械器具製造業を除く）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</si>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</sst>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38" fontId="0" fillId="0" borderId="10" xfId="48" applyFon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arhalf_2014_03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gon"/>
      <sheetName val="pub"/>
    </sheetNames>
    <sheetDataSet>
      <sheetData sheetId="0">
        <row r="1">
          <cell r="A1" t="str">
            <v>2013年度下期業種別 アルゴン（一般）販売</v>
          </cell>
        </row>
        <row r="2">
          <cell r="A2" t="str">
            <v>（2013年10月～2014年3月）</v>
          </cell>
        </row>
        <row r="7">
          <cell r="C7">
            <v>27113</v>
          </cell>
          <cell r="G7">
            <v>530</v>
          </cell>
          <cell r="K7">
            <v>0.282352675751286</v>
          </cell>
        </row>
        <row r="10">
          <cell r="C10">
            <v>11474</v>
          </cell>
          <cell r="G10">
            <v>187</v>
          </cell>
          <cell r="K10">
            <v>0.12504512228138254</v>
          </cell>
        </row>
        <row r="13">
          <cell r="C13">
            <v>13608</v>
          </cell>
          <cell r="G13">
            <v>223</v>
          </cell>
          <cell r="K13">
            <v>0.15330295099720243</v>
          </cell>
        </row>
        <row r="16">
          <cell r="C16">
            <v>6142</v>
          </cell>
          <cell r="G16">
            <v>227</v>
          </cell>
          <cell r="K16">
            <v>0.06490840176879344</v>
          </cell>
        </row>
        <row r="19">
          <cell r="C19">
            <v>6224</v>
          </cell>
          <cell r="G19">
            <v>193</v>
          </cell>
          <cell r="K19">
            <v>0.06784135005865896</v>
          </cell>
        </row>
        <row r="22">
          <cell r="C22">
            <v>2697</v>
          </cell>
          <cell r="G22">
            <v>126</v>
          </cell>
          <cell r="K22">
            <v>0.030818518184279397</v>
          </cell>
        </row>
        <row r="25">
          <cell r="C25">
            <v>15268</v>
          </cell>
          <cell r="G25">
            <v>1757</v>
          </cell>
          <cell r="K25">
            <v>0.18247450591101885</v>
          </cell>
        </row>
        <row r="28">
          <cell r="C28">
            <v>8490</v>
          </cell>
          <cell r="G28">
            <v>258</v>
          </cell>
          <cell r="K28">
            <v>0.0932564750473784</v>
          </cell>
        </row>
        <row r="31">
          <cell r="K31">
            <v>1</v>
          </cell>
        </row>
        <row r="33">
          <cell r="C33">
            <v>85455</v>
          </cell>
          <cell r="G33">
            <v>3193</v>
          </cell>
          <cell r="I33">
            <v>88648</v>
          </cell>
        </row>
        <row r="34">
          <cell r="A34" t="str">
            <v>2012年度　　下期販売実績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33.57421875" style="0" customWidth="1"/>
    <col min="2" max="10" width="10.57421875" style="0" customWidth="1"/>
  </cols>
  <sheetData>
    <row r="1" spans="1:10" ht="19.5" customHeight="1">
      <c r="A1" s="1" t="str">
        <f>'[1]argon'!A1</f>
        <v>2013年度下期業種別 アルゴン（一般）販売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2" t="str">
        <f>'[1]argon'!A2</f>
        <v>（2013年10月～2014年3月）</v>
      </c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4" t="s">
        <v>7</v>
      </c>
      <c r="B5" s="5" t="s">
        <v>8</v>
      </c>
      <c r="C5" s="5"/>
      <c r="D5" s="5" t="s">
        <v>9</v>
      </c>
      <c r="E5" s="5"/>
      <c r="F5" s="5" t="s">
        <v>10</v>
      </c>
      <c r="G5" s="5"/>
      <c r="H5" s="5" t="s">
        <v>11</v>
      </c>
      <c r="I5" s="5"/>
      <c r="J5" s="6" t="s">
        <v>12</v>
      </c>
    </row>
    <row r="6" spans="1:10" ht="30" customHeight="1">
      <c r="A6" s="7" t="s">
        <v>13</v>
      </c>
      <c r="B6" s="8">
        <f>'[1]argon'!C7</f>
        <v>27113</v>
      </c>
      <c r="C6" s="9">
        <f aca="true" t="shared" si="0" ref="C6:C14">B6/$B$14</f>
        <v>0.29789267821042453</v>
      </c>
      <c r="D6" s="10">
        <v>0</v>
      </c>
      <c r="E6" s="6" t="s">
        <v>0</v>
      </c>
      <c r="F6" s="8">
        <f>'[1]argon'!G7</f>
        <v>530</v>
      </c>
      <c r="G6" s="9">
        <f aca="true" t="shared" si="1" ref="G6:G14">F6/$F$14</f>
        <v>0.15138531848043416</v>
      </c>
      <c r="H6" s="10">
        <f aca="true" t="shared" si="2" ref="H6:H14">SUM(B6,D6,F6)</f>
        <v>27643</v>
      </c>
      <c r="I6" s="9">
        <f aca="true" t="shared" si="3" ref="I6:I14">H6/$H$14</f>
        <v>0.2924659056042828</v>
      </c>
      <c r="J6" s="9">
        <f>'[1]argon'!K7</f>
        <v>0.282352675751286</v>
      </c>
    </row>
    <row r="7" spans="1:10" ht="30" customHeight="1">
      <c r="A7" s="11" t="s">
        <v>1</v>
      </c>
      <c r="B7" s="8">
        <f>'[1]argon'!C10</f>
        <v>11474</v>
      </c>
      <c r="C7" s="9">
        <f t="shared" si="0"/>
        <v>0.1260657466819021</v>
      </c>
      <c r="D7" s="10">
        <v>0</v>
      </c>
      <c r="E7" s="6" t="s">
        <v>0</v>
      </c>
      <c r="F7" s="8">
        <f>'[1]argon'!G10</f>
        <v>187</v>
      </c>
      <c r="G7" s="9">
        <f t="shared" si="1"/>
        <v>0.053413310482719224</v>
      </c>
      <c r="H7" s="10">
        <f t="shared" si="2"/>
        <v>11661</v>
      </c>
      <c r="I7" s="9">
        <f t="shared" si="3"/>
        <v>0.12337463101875853</v>
      </c>
      <c r="J7" s="9">
        <f>'[1]argon'!K10</f>
        <v>0.12504512228138254</v>
      </c>
    </row>
    <row r="8" spans="1:10" ht="30" customHeight="1">
      <c r="A8" s="11" t="s">
        <v>2</v>
      </c>
      <c r="B8" s="8">
        <f>'[1]argon'!C13</f>
        <v>13608</v>
      </c>
      <c r="C8" s="9">
        <f t="shared" si="0"/>
        <v>0.14951217368374792</v>
      </c>
      <c r="D8" s="10">
        <v>0</v>
      </c>
      <c r="E8" s="6" t="s">
        <v>0</v>
      </c>
      <c r="F8" s="8">
        <f>'[1]argon'!G13</f>
        <v>223</v>
      </c>
      <c r="G8" s="9">
        <f t="shared" si="1"/>
        <v>0.06369608683233362</v>
      </c>
      <c r="H8" s="10">
        <f t="shared" si="2"/>
        <v>13831</v>
      </c>
      <c r="I8" s="9">
        <f t="shared" si="3"/>
        <v>0.14633346382132315</v>
      </c>
      <c r="J8" s="9">
        <f>'[1]argon'!K13</f>
        <v>0.15330295099720243</v>
      </c>
    </row>
    <row r="9" spans="1:10" ht="30" customHeight="1">
      <c r="A9" s="7" t="s">
        <v>14</v>
      </c>
      <c r="B9" s="8">
        <f>'[1]argon'!C16</f>
        <v>6142</v>
      </c>
      <c r="C9" s="9">
        <f t="shared" si="0"/>
        <v>0.0674826404148721</v>
      </c>
      <c r="D9" s="10">
        <v>0</v>
      </c>
      <c r="E9" s="6" t="s">
        <v>0</v>
      </c>
      <c r="F9" s="8">
        <f>'[1]argon'!G16</f>
        <v>227</v>
      </c>
      <c r="G9" s="9">
        <f t="shared" si="1"/>
        <v>0.06483861753784632</v>
      </c>
      <c r="H9" s="10">
        <f t="shared" si="2"/>
        <v>6369</v>
      </c>
      <c r="I9" s="9">
        <f t="shared" si="3"/>
        <v>0.06738470328089127</v>
      </c>
      <c r="J9" s="9">
        <f>'[1]argon'!K16</f>
        <v>0.06490840176879344</v>
      </c>
    </row>
    <row r="10" spans="1:10" ht="30" customHeight="1">
      <c r="A10" s="11" t="s">
        <v>3</v>
      </c>
      <c r="B10" s="8">
        <f>'[1]argon'!C19</f>
        <v>6224</v>
      </c>
      <c r="C10" s="9">
        <f t="shared" si="0"/>
        <v>0.06838358090885119</v>
      </c>
      <c r="D10" s="10">
        <v>0</v>
      </c>
      <c r="E10" s="6" t="s">
        <v>0</v>
      </c>
      <c r="F10" s="8">
        <f>'[1]argon'!G19</f>
        <v>193</v>
      </c>
      <c r="G10" s="9">
        <f t="shared" si="1"/>
        <v>0.05512710654098829</v>
      </c>
      <c r="H10" s="10">
        <f t="shared" si="2"/>
        <v>6417</v>
      </c>
      <c r="I10" s="9">
        <f t="shared" si="3"/>
        <v>0.06789254843044108</v>
      </c>
      <c r="J10" s="9">
        <f>'[1]argon'!K19</f>
        <v>0.06784135005865896</v>
      </c>
    </row>
    <row r="11" spans="1:10" ht="30" customHeight="1">
      <c r="A11" s="11" t="s">
        <v>4</v>
      </c>
      <c r="B11" s="8">
        <f>'[1]argon'!C22</f>
        <v>2697</v>
      </c>
      <c r="C11" s="9">
        <f t="shared" si="0"/>
        <v>0.02963215258855586</v>
      </c>
      <c r="D11" s="10">
        <v>0</v>
      </c>
      <c r="E11" s="6" t="s">
        <v>0</v>
      </c>
      <c r="F11" s="8">
        <f>'[1]argon'!G22</f>
        <v>126</v>
      </c>
      <c r="G11" s="9">
        <f t="shared" si="1"/>
        <v>0.03598971722365039</v>
      </c>
      <c r="H11" s="10">
        <f t="shared" si="2"/>
        <v>2823</v>
      </c>
      <c r="I11" s="9">
        <f t="shared" si="3"/>
        <v>0.02986764285789858</v>
      </c>
      <c r="J11" s="9">
        <f>'[1]argon'!K22</f>
        <v>0.030818518184279397</v>
      </c>
    </row>
    <row r="12" spans="1:10" ht="30" customHeight="1">
      <c r="A12" s="11" t="s">
        <v>15</v>
      </c>
      <c r="B12" s="8">
        <f>'[1]argon'!C25</f>
        <v>15268</v>
      </c>
      <c r="C12" s="9">
        <f t="shared" si="0"/>
        <v>0.16775072514722686</v>
      </c>
      <c r="D12" s="10">
        <v>0</v>
      </c>
      <c r="E12" s="6" t="s">
        <v>0</v>
      </c>
      <c r="F12" s="8">
        <f>'[1]argon'!G25</f>
        <v>1757</v>
      </c>
      <c r="G12" s="9">
        <f t="shared" si="1"/>
        <v>0.5018566123964582</v>
      </c>
      <c r="H12" s="10">
        <f t="shared" si="2"/>
        <v>17025</v>
      </c>
      <c r="I12" s="9">
        <f t="shared" si="3"/>
        <v>0.1801263264809505</v>
      </c>
      <c r="J12" s="9">
        <f>'[1]argon'!K25</f>
        <v>0.18247450591101885</v>
      </c>
    </row>
    <row r="13" spans="1:10" ht="30" customHeight="1">
      <c r="A13" s="11" t="s">
        <v>16</v>
      </c>
      <c r="B13" s="8">
        <f>'[1]argon'!C28</f>
        <v>8490</v>
      </c>
      <c r="C13" s="9">
        <f t="shared" si="0"/>
        <v>0.09328030236441945</v>
      </c>
      <c r="D13" s="10">
        <v>0</v>
      </c>
      <c r="E13" s="6" t="s">
        <v>0</v>
      </c>
      <c r="F13" s="8">
        <f>'[1]argon'!G28</f>
        <v>258</v>
      </c>
      <c r="G13" s="9">
        <f t="shared" si="1"/>
        <v>0.07369323050556983</v>
      </c>
      <c r="H13" s="10">
        <f t="shared" si="2"/>
        <v>8748</v>
      </c>
      <c r="I13" s="9">
        <f t="shared" si="3"/>
        <v>0.09255477850545404</v>
      </c>
      <c r="J13" s="9">
        <f>'[1]argon'!K28</f>
        <v>0.0932564750473784</v>
      </c>
    </row>
    <row r="14" spans="1:10" ht="30" customHeight="1">
      <c r="A14" s="11" t="s">
        <v>17</v>
      </c>
      <c r="B14" s="8">
        <f>SUM(B6:B13)</f>
        <v>91016</v>
      </c>
      <c r="C14" s="9">
        <f t="shared" si="0"/>
        <v>1</v>
      </c>
      <c r="D14" s="10">
        <v>0</v>
      </c>
      <c r="E14" s="6" t="s">
        <v>0</v>
      </c>
      <c r="F14" s="8">
        <f>SUM(F6:F13)</f>
        <v>3501</v>
      </c>
      <c r="G14" s="9">
        <f t="shared" si="1"/>
        <v>1</v>
      </c>
      <c r="H14" s="10">
        <f t="shared" si="2"/>
        <v>94517</v>
      </c>
      <c r="I14" s="9">
        <f t="shared" si="3"/>
        <v>1</v>
      </c>
      <c r="J14" s="9">
        <f>'[1]argon'!K31</f>
        <v>1</v>
      </c>
    </row>
    <row r="15" spans="1:10" ht="30" customHeight="1">
      <c r="A15" s="6" t="str">
        <f>'[1]argon'!A34</f>
        <v>2012年度　　下期販売実績</v>
      </c>
      <c r="B15" s="8">
        <f>'[1]argon'!C33</f>
        <v>85455</v>
      </c>
      <c r="C15" s="12"/>
      <c r="D15" s="13">
        <v>0</v>
      </c>
      <c r="E15" s="12"/>
      <c r="F15" s="8">
        <f>'[1]argon'!G33</f>
        <v>3193</v>
      </c>
      <c r="G15" s="12"/>
      <c r="H15" s="8">
        <f>'[1]argon'!I33</f>
        <v>88648</v>
      </c>
      <c r="I15" s="12"/>
      <c r="J15" s="12"/>
    </row>
    <row r="16" spans="1:10" ht="30" customHeight="1">
      <c r="A16" s="6" t="s">
        <v>18</v>
      </c>
      <c r="B16" s="9">
        <f>B14/B15</f>
        <v>1.0650751857702885</v>
      </c>
      <c r="C16" s="12"/>
      <c r="D16" s="14"/>
      <c r="E16" s="12"/>
      <c r="F16" s="9">
        <f>F14/F15</f>
        <v>1.0964610084559976</v>
      </c>
      <c r="G16" s="12"/>
      <c r="H16" s="9">
        <f>H14/H15</f>
        <v>1.0662056673585416</v>
      </c>
      <c r="I16" s="12"/>
      <c r="J16" s="12"/>
    </row>
  </sheetData>
  <sheetProtection/>
  <mergeCells count="8">
    <mergeCell ref="A1:J1"/>
    <mergeCell ref="A2:J2"/>
    <mergeCell ref="A3:J3"/>
    <mergeCell ref="A4:J4"/>
    <mergeCell ref="B5:C5"/>
    <mergeCell ref="D5:E5"/>
    <mergeCell ref="F5:G5"/>
    <mergeCell ref="H5:I5"/>
  </mergeCells>
  <printOptions horizontalCentered="1"/>
  <pageMargins left="0.3937007874015748" right="0.3937007874015748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cp:lastPrinted>2014-05-27T04:24:12Z</cp:lastPrinted>
  <dcterms:created xsi:type="dcterms:W3CDTF">2014-05-27T02:50:55Z</dcterms:created>
  <dcterms:modified xsi:type="dcterms:W3CDTF">2014-05-27T04:26:04Z</dcterms:modified>
  <cp:category/>
  <cp:version/>
  <cp:contentType/>
  <cp:contentStatus/>
</cp:coreProperties>
</file>