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a\Desktop\"/>
    </mc:Choice>
  </mc:AlternateContent>
  <xr:revisionPtr revIDLastSave="0" documentId="8_{3FFB6558-01ED-4B96-8401-FFEC42E9FD10}" xr6:coauthVersionLast="32" xr6:coauthVersionMax="32" xr10:uidLastSave="{00000000-0000-0000-0000-000000000000}"/>
  <bookViews>
    <workbookView xWindow="0" yWindow="0" windowWidth="28800" windowHeight="14130" xr2:uid="{00000000-000D-0000-FFFF-FFFF00000000}"/>
  </bookViews>
  <sheets>
    <sheet name="炭酸５ヵ年" sheetId="1" r:id="rId1"/>
  </sheets>
  <calcPr calcId="179017"/>
</workbook>
</file>

<file path=xl/calcChain.xml><?xml version="1.0" encoding="utf-8"?>
<calcChain xmlns="http://schemas.openxmlformats.org/spreadsheetml/2006/main">
  <c r="B85" i="1" l="1"/>
  <c r="C83" i="1"/>
  <c r="C85" i="1" s="1"/>
  <c r="B83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J27" i="1"/>
  <c r="C36" i="1" s="1"/>
  <c r="K26" i="1"/>
  <c r="K25" i="1"/>
  <c r="K24" i="1"/>
  <c r="K23" i="1"/>
  <c r="K22" i="1"/>
  <c r="K19" i="1"/>
  <c r="J11" i="1"/>
  <c r="B36" i="1" s="1"/>
  <c r="K10" i="1"/>
  <c r="K9" i="1"/>
  <c r="K8" i="1"/>
  <c r="K7" i="1"/>
  <c r="K11" i="1" l="1"/>
  <c r="K27" i="1"/>
</calcChain>
</file>

<file path=xl/sharedStrings.xml><?xml version="1.0" encoding="utf-8"?>
<sst xmlns="http://schemas.openxmlformats.org/spreadsheetml/2006/main" count="71" uniqueCount="45">
  <si>
    <t>液化炭酸ガス「出荷」・「販売」実績推移</t>
  </si>
  <si>
    <t>日本産業・医療ガス協会</t>
  </si>
  <si>
    <t>・出荷実績（2013～2017年）会計年度</t>
  </si>
  <si>
    <t>炭酸ガス技術ＷＧ</t>
  </si>
  <si>
    <t>工場地域区分</t>
  </si>
  <si>
    <t>2013年度</t>
  </si>
  <si>
    <t>2014年度</t>
  </si>
  <si>
    <t>2015年度</t>
  </si>
  <si>
    <t>2016年度</t>
  </si>
  <si>
    <t>2017年度</t>
  </si>
  <si>
    <t>出荷量</t>
  </si>
  <si>
    <t>前年比</t>
  </si>
  <si>
    <t>関東以北</t>
  </si>
  <si>
    <t>中　京・北　陸</t>
  </si>
  <si>
    <t>関　西・中四国</t>
  </si>
  <si>
    <t>九　州</t>
  </si>
  <si>
    <t>合計</t>
  </si>
  <si>
    <t>・販売実績（2013～2017年）会計年度</t>
  </si>
  <si>
    <t>販売地域区分</t>
  </si>
  <si>
    <t>販売量</t>
  </si>
  <si>
    <t>東北以北</t>
  </si>
  <si>
    <t>関　東</t>
  </si>
  <si>
    <t>中　部</t>
  </si>
  <si>
    <t>近　畿</t>
  </si>
  <si>
    <t>中　国</t>
  </si>
  <si>
    <t>四　国</t>
  </si>
  <si>
    <t>会計年度</t>
  </si>
  <si>
    <t>出荷実績</t>
  </si>
  <si>
    <t>販売実績</t>
  </si>
  <si>
    <t>２０１５年度</t>
  </si>
  <si>
    <t>出荷数量</t>
  </si>
  <si>
    <t>販売数量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</si>
  <si>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</si>
  <si>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</si>
  <si>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</si>
  <si>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</si>
  <si>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</si>
  <si>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</si>
  <si>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</si>
  <si>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</si>
  <si>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</si>
  <si>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</si>
  <si>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</si>
  <si>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</si>
  <si>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月平均値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</si>
</sst>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name val="ＭＳ ゴシック"/>
      <family val="3"/>
    </font>
    <font>
      <sz val="16"/>
      <name val="ＭＳ 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177" fontId="0" fillId="0" borderId="6" xfId="0" applyNumberFormat="1" applyFont="1" applyFill="1" applyBorder="1">
      <alignment vertical="center"/>
    </xf>
    <xf numFmtId="177" fontId="0" fillId="0" borderId="7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6" fontId="0" fillId="0" borderId="9" xfId="0" applyNumberFormat="1" applyFont="1" applyFill="1" applyBorder="1">
      <alignment vertical="center"/>
    </xf>
    <xf numFmtId="177" fontId="0" fillId="0" borderId="10" xfId="0" applyNumberFormat="1" applyFont="1" applyFill="1" applyBorder="1">
      <alignment vertical="center"/>
    </xf>
    <xf numFmtId="176" fontId="0" fillId="0" borderId="11" xfId="0" applyNumberFormat="1" applyFont="1" applyFill="1" applyBorder="1">
      <alignment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>
      <alignment vertical="center"/>
    </xf>
    <xf numFmtId="176" fontId="0" fillId="0" borderId="12" xfId="0" applyNumberFormat="1" applyFont="1" applyFill="1" applyBorder="1">
      <alignment vertical="center"/>
    </xf>
    <xf numFmtId="177" fontId="0" fillId="0" borderId="14" xfId="0" applyNumberFormat="1" applyFont="1" applyFill="1" applyBorder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177" fontId="0" fillId="3" borderId="8" xfId="0" applyNumberFormat="1" applyFont="1" applyFill="1" applyBorder="1">
      <alignment vertical="center"/>
    </xf>
    <xf numFmtId="176" fontId="0" fillId="3" borderId="9" xfId="0" applyNumberFormat="1" applyFont="1" applyFill="1" applyBorder="1">
      <alignment vertical="center"/>
    </xf>
    <xf numFmtId="0" fontId="0" fillId="4" borderId="2" xfId="0" applyNumberFormat="1" applyFont="1" applyFill="1" applyBorder="1" applyAlignment="1">
      <alignment horizontal="center" vertical="center"/>
    </xf>
    <xf numFmtId="176" fontId="0" fillId="4" borderId="15" xfId="0" applyNumberFormat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177" fontId="0" fillId="4" borderId="17" xfId="0" applyNumberFormat="1" applyFont="1" applyFill="1" applyBorder="1">
      <alignment vertical="center"/>
    </xf>
    <xf numFmtId="176" fontId="0" fillId="0" borderId="18" xfId="0" applyNumberFormat="1" applyFont="1" applyFill="1" applyBorder="1">
      <alignment vertical="center"/>
    </xf>
    <xf numFmtId="0" fontId="0" fillId="0" borderId="18" xfId="0" applyNumberFormat="1" applyFont="1" applyFill="1" applyBorder="1">
      <alignment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6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>
      <alignment vertical="center"/>
    </xf>
    <xf numFmtId="0" fontId="0" fillId="7" borderId="23" xfId="0" applyNumberFormat="1" applyFont="1" applyFill="1" applyBorder="1" applyAlignment="1">
      <alignment horizontal="center" vertical="center"/>
    </xf>
    <xf numFmtId="0" fontId="0" fillId="7" borderId="13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>
      <alignment vertical="center"/>
    </xf>
    <xf numFmtId="176" fontId="0" fillId="0" borderId="12" xfId="0" applyNumberFormat="1" applyFont="1" applyFill="1" applyBorder="1">
      <alignment vertical="center"/>
    </xf>
    <xf numFmtId="176" fontId="0" fillId="0" borderId="15" xfId="0" applyNumberFormat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0" fontId="0" fillId="7" borderId="19" xfId="0" applyNumberFormat="1" applyFont="1" applyFill="1" applyBorder="1" applyAlignment="1">
      <alignment horizontal="center" vertical="center"/>
    </xf>
    <xf numFmtId="0" fontId="0" fillId="5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5" borderId="20" xfId="0" applyNumberFormat="1" applyFont="1" applyFill="1" applyBorder="1">
      <alignment vertical="center"/>
    </xf>
    <xf numFmtId="0" fontId="0" fillId="7" borderId="20" xfId="0" applyNumberFormat="1" applyFont="1" applyFill="1" applyBorder="1">
      <alignment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0" fillId="5" borderId="21" xfId="0" applyNumberFormat="1" applyFont="1" applyFill="1" applyBorder="1" applyAlignment="1">
      <alignment horizontal="center" vertical="center"/>
    </xf>
    <xf numFmtId="0" fontId="0" fillId="5" borderId="22" xfId="0" applyNumberFormat="1" applyFont="1" applyFill="1" applyBorder="1" applyAlignment="1">
      <alignment horizontal="center" vertical="center"/>
    </xf>
    <xf numFmtId="0" fontId="0" fillId="7" borderId="21" xfId="0" applyNumberFormat="1" applyFont="1" applyFill="1" applyBorder="1" applyAlignment="1">
      <alignment horizontal="center" vertical="center"/>
    </xf>
    <xf numFmtId="0" fontId="0" fillId="7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液化炭酸ガス出荷・販売実績推移</a:t>
            </a:r>
          </a:p>
        </c:rich>
      </c:tx>
      <c:layout>
        <c:manualLayout>
          <c:xMode val="edge"/>
          <c:yMode val="edge"/>
          <c:x val="0.25331390610394233"/>
          <c:y val="3.0042918454935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3000069754515"/>
          <c:y val="0.15665252465770504"/>
          <c:w val="0.70969811283095319"/>
          <c:h val="0.71244709844326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炭酸５ヵ年!$B$31</c:f>
              <c:strCache>
                <c:ptCount val="1"/>
                <c:pt idx="0">
                  <c:v>出荷実績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6.5808297567954227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B7-4DF7-8A2A-6F75AC2C9459}"/>
                </c:ext>
              </c:extLst>
            </c:dLbl>
            <c:dLbl>
              <c:idx val="1"/>
              <c:layout>
                <c:manualLayout>
                  <c:x val="0"/>
                  <c:y val="5.4363376251788269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7-4DF7-8A2A-6F75AC2C9459}"/>
                </c:ext>
              </c:extLst>
            </c:dLbl>
            <c:dLbl>
              <c:idx val="2"/>
              <c:layout>
                <c:manualLayout>
                  <c:x val="0"/>
                  <c:y val="6.8669527896995652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B7-4DF7-8A2A-6F75AC2C9459}"/>
                </c:ext>
              </c:extLst>
            </c:dLbl>
            <c:dLbl>
              <c:idx val="3"/>
              <c:layout>
                <c:manualLayout>
                  <c:x val="-1.6899028305872412E-3"/>
                  <c:y val="5.7224606580829757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B7-4DF7-8A2A-6F75AC2C9459}"/>
                </c:ext>
              </c:extLst>
            </c:dLbl>
            <c:dLbl>
              <c:idx val="4"/>
              <c:layout>
                <c:manualLayout>
                  <c:x val="0"/>
                  <c:y val="6.0085836909871244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B7-4DF7-8A2A-6F75AC2C94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炭酸５ヵ年!$A$32:$A$36</c:f>
              <c:strCache>
                <c:ptCount val="5"/>
                <c:pt idx="0">
                  <c:v>2013年度</c:v>
                </c:pt>
                <c:pt idx="1">
                  <c:v>2014年度</c:v>
                </c:pt>
                <c:pt idx="2">
                  <c:v>2015年度</c:v>
                </c:pt>
                <c:pt idx="3">
                  <c:v>2016年度</c:v>
                </c:pt>
                <c:pt idx="4">
                  <c:v>2017年度</c:v>
                </c:pt>
              </c:strCache>
            </c:strRef>
          </c:cat>
          <c:val>
            <c:numRef>
              <c:f>炭酸５ヵ年!$B$32:$B$36</c:f>
              <c:numCache>
                <c:formatCode>#,##0_ </c:formatCode>
                <c:ptCount val="5"/>
                <c:pt idx="0">
                  <c:v>674094</c:v>
                </c:pt>
                <c:pt idx="1">
                  <c:v>673049</c:v>
                </c:pt>
                <c:pt idx="2">
                  <c:v>737871</c:v>
                </c:pt>
                <c:pt idx="3">
                  <c:v>747109</c:v>
                </c:pt>
                <c:pt idx="4">
                  <c:v>747106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B7-4DF7-8A2A-6F75AC2C9459}"/>
            </c:ext>
          </c:extLst>
        </c:ser>
        <c:ser>
          <c:idx val="1"/>
          <c:order val="1"/>
          <c:tx>
            <c:strRef>
              <c:f>炭酸５ヵ年!$C$31</c:f>
              <c:strCache>
                <c:ptCount val="1"/>
                <c:pt idx="0">
                  <c:v>販売実績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798056611744824E-3"/>
                  <c:y val="5.7224606580829757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B7-4DF7-8A2A-6F75AC2C9459}"/>
                </c:ext>
              </c:extLst>
            </c:dLbl>
            <c:dLbl>
              <c:idx val="1"/>
              <c:layout>
                <c:manualLayout>
                  <c:x val="0"/>
                  <c:y val="6.5808297567954172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B7-4DF7-8A2A-6F75AC2C9459}"/>
                </c:ext>
              </c:extLst>
            </c:dLbl>
            <c:dLbl>
              <c:idx val="2"/>
              <c:layout>
                <c:manualLayout>
                  <c:x val="0"/>
                  <c:y val="6.0085836909871244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B7-4DF7-8A2A-6F75AC2C9459}"/>
                </c:ext>
              </c:extLst>
            </c:dLbl>
            <c:dLbl>
              <c:idx val="3"/>
              <c:layout>
                <c:manualLayout>
                  <c:x val="0"/>
                  <c:y val="5.7224606580829812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B7-4DF7-8A2A-6F75AC2C9459}"/>
                </c:ext>
              </c:extLst>
            </c:dLbl>
            <c:dLbl>
              <c:idx val="4"/>
              <c:layout>
                <c:manualLayout>
                  <c:x val="1.6899028305872412E-3"/>
                  <c:y val="5.7224381287103061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B7-4DF7-8A2A-6F75AC2C94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炭酸５ヵ年!$A$32:$A$36</c:f>
              <c:strCache>
                <c:ptCount val="5"/>
                <c:pt idx="0">
                  <c:v>2013年度</c:v>
                </c:pt>
                <c:pt idx="1">
                  <c:v>2014年度</c:v>
                </c:pt>
                <c:pt idx="2">
                  <c:v>2015年度</c:v>
                </c:pt>
                <c:pt idx="3">
                  <c:v>2016年度</c:v>
                </c:pt>
                <c:pt idx="4">
                  <c:v>2017年度</c:v>
                </c:pt>
              </c:strCache>
            </c:strRef>
          </c:cat>
          <c:val>
            <c:numRef>
              <c:f>炭酸５ヵ年!$C$32:$C$36</c:f>
              <c:numCache>
                <c:formatCode>#,##0_ </c:formatCode>
                <c:ptCount val="5"/>
                <c:pt idx="0">
                  <c:v>706151</c:v>
                </c:pt>
                <c:pt idx="1">
                  <c:v>734775</c:v>
                </c:pt>
                <c:pt idx="2">
                  <c:v>734376</c:v>
                </c:pt>
                <c:pt idx="3">
                  <c:v>754229</c:v>
                </c:pt>
                <c:pt idx="4">
                  <c:v>771589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B7-4DF7-8A2A-6F75AC2C9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0044080"/>
        <c:axId val="2040048976"/>
      </c:barChart>
      <c:catAx>
        <c:axId val="204004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会計年度</a:t>
                </a:r>
              </a:p>
            </c:rich>
          </c:tx>
          <c:layout>
            <c:manualLayout>
              <c:xMode val="edge"/>
              <c:yMode val="edge"/>
              <c:x val="0.44329930241609533"/>
              <c:y val="0.92060175954400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4004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048976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数量（ｔ／年）</a:t>
                </a:r>
              </a:p>
            </c:rich>
          </c:tx>
          <c:layout>
            <c:manualLayout>
              <c:xMode val="edge"/>
              <c:yMode val="edge"/>
              <c:x val="2.3564031682351494E-2"/>
              <c:y val="0.38841246775483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400440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08895275923214"/>
          <c:y val="0.46995753213251773"/>
          <c:w val="0.12812976324727465"/>
          <c:h val="8.7982832618025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２０１５年度（月別実績）</a:t>
            </a:r>
          </a:p>
        </c:rich>
      </c:tx>
      <c:layout>
        <c:manualLayout>
          <c:xMode val="edge"/>
          <c:yMode val="edge"/>
          <c:x val="4.6312178387650088E-2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51985916047381"/>
          <c:y val="0.14099783080260303"/>
          <c:w val="0.81132143422477543"/>
          <c:h val="0.74186550976138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炭酸５ヵ年!$B$69</c:f>
              <c:strCache>
                <c:ptCount val="1"/>
                <c:pt idx="0">
                  <c:v>出荷数量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炭酸５ヵ年!$A$70:$A$81</c:f>
            </c:multiLvlStrRef>
          </c:cat>
          <c:val>
            <c:numRef>
              <c:f>炭酸５ヵ年!$B$70:$B$81</c:f>
            </c:numRef>
          </c:val>
          <c:extLst>
            <c:ext xmlns:c16="http://schemas.microsoft.com/office/drawing/2014/chart" uri="{C3380CC4-5D6E-409C-BE32-E72D297353CC}">
              <c16:uniqueId val="{00000000-79A6-4150-AB89-9BF866C54001}"/>
            </c:ext>
          </c:extLst>
        </c:ser>
        <c:ser>
          <c:idx val="1"/>
          <c:order val="1"/>
          <c:tx>
            <c:strRef>
              <c:f>炭酸５ヵ年!$C$69</c:f>
              <c:strCache>
                <c:ptCount val="1"/>
                <c:pt idx="0">
                  <c:v>販売数量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炭酸５ヵ年!$A$70:$A$81</c:f>
            </c:multiLvlStrRef>
          </c:cat>
          <c:val>
            <c:numRef>
              <c:f>炭酸５ヵ年!$C$70:$C$81</c:f>
            </c:numRef>
          </c:val>
          <c:extLst>
            <c:ext xmlns:c16="http://schemas.microsoft.com/office/drawing/2014/chart" uri="{C3380CC4-5D6E-409C-BE32-E72D297353CC}">
              <c16:uniqueId val="{00000001-79A6-4150-AB89-9BF866C5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0045168"/>
        <c:axId val="2040046256"/>
      </c:barChart>
      <c:catAx>
        <c:axId val="204004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4004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04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数量（ｔ）</a:t>
                </a:r>
              </a:p>
            </c:rich>
          </c:tx>
          <c:layout>
            <c:manualLayout>
              <c:xMode val="edge"/>
              <c:yMode val="edge"/>
              <c:x val="3.2590051457975985E-2"/>
              <c:y val="0.431670281995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40045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410002566145788"/>
          <c:y val="2.3861171366594359E-2"/>
          <c:w val="0.15094357630682098"/>
          <c:h val="9.3275488069414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37</xdr:row>
      <xdr:rowOff>161925</xdr:rowOff>
    </xdr:from>
    <xdr:to>
      <xdr:col>9</xdr:col>
      <xdr:colOff>590550</xdr:colOff>
      <xdr:row>63</xdr:row>
      <xdr:rowOff>142875</xdr:rowOff>
    </xdr:to>
    <xdr:graphicFrame macro="">
      <xdr:nvGraphicFramePr>
        <xdr:cNvPr id="1102" name="グラフ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69</xdr:row>
      <xdr:rowOff>38100</xdr:rowOff>
    </xdr:from>
    <xdr:to>
      <xdr:col>10</xdr:col>
      <xdr:colOff>0</xdr:colOff>
      <xdr:row>94</xdr:row>
      <xdr:rowOff>142875</xdr:rowOff>
    </xdr:to>
    <xdr:graphicFrame macro="">
      <xdr:nvGraphicFramePr>
        <xdr:cNvPr id="1103" name="グラフ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1"/>
  <sheetViews>
    <sheetView tabSelected="1" zoomScaleNormal="100" workbookViewId="0">
      <selection activeCell="P9" sqref="P9"/>
    </sheetView>
  </sheetViews>
  <sheetFormatPr defaultRowHeight="13.5" x14ac:dyDescent="0.15"/>
  <cols>
    <col min="1" max="1" width="18.25" style="1" customWidth="1"/>
    <col min="2" max="11" width="10.625" style="1" customWidth="1"/>
  </cols>
  <sheetData>
    <row r="1" spans="1:11" x14ac:dyDescent="0.15">
      <c r="A1" s="1" t="s">
        <v>0</v>
      </c>
    </row>
    <row r="2" spans="1:11" x14ac:dyDescent="0.15">
      <c r="I2" s="1" t="s">
        <v>1</v>
      </c>
    </row>
    <row r="3" spans="1:11" ht="18.75" x14ac:dyDescent="0.15">
      <c r="B3" s="2" t="s">
        <v>2</v>
      </c>
      <c r="J3" s="1" t="s">
        <v>3</v>
      </c>
    </row>
    <row r="5" spans="1:11" ht="15.95" customHeight="1" x14ac:dyDescent="0.15">
      <c r="A5" s="40" t="s">
        <v>4</v>
      </c>
      <c r="B5" s="44" t="s">
        <v>5</v>
      </c>
      <c r="C5" s="45"/>
      <c r="D5" s="46" t="s">
        <v>6</v>
      </c>
      <c r="E5" s="47"/>
      <c r="F5" s="46" t="s">
        <v>7</v>
      </c>
      <c r="G5" s="47"/>
      <c r="H5" s="40" t="s">
        <v>8</v>
      </c>
      <c r="I5" s="40"/>
      <c r="J5" s="40" t="s">
        <v>9</v>
      </c>
      <c r="K5" s="40"/>
    </row>
    <row r="6" spans="1:11" ht="15.95" customHeight="1" x14ac:dyDescent="0.15">
      <c r="A6" s="42"/>
      <c r="B6" s="14" t="s">
        <v>10</v>
      </c>
      <c r="C6" s="34" t="s">
        <v>11</v>
      </c>
      <c r="D6" s="14" t="s">
        <v>10</v>
      </c>
      <c r="E6" s="34" t="s">
        <v>11</v>
      </c>
      <c r="F6" s="14" t="s">
        <v>10</v>
      </c>
      <c r="G6" s="34" t="s">
        <v>11</v>
      </c>
      <c r="H6" s="14" t="s">
        <v>10</v>
      </c>
      <c r="I6" s="34" t="s">
        <v>11</v>
      </c>
      <c r="J6" s="14" t="s">
        <v>10</v>
      </c>
      <c r="K6" s="34" t="s">
        <v>11</v>
      </c>
    </row>
    <row r="7" spans="1:11" ht="15.95" customHeight="1" x14ac:dyDescent="0.15">
      <c r="A7" s="3" t="s">
        <v>12</v>
      </c>
      <c r="B7" s="11">
        <v>256657</v>
      </c>
      <c r="C7" s="7">
        <v>0.96</v>
      </c>
      <c r="D7" s="11">
        <v>278084</v>
      </c>
      <c r="E7" s="7">
        <v>1.083</v>
      </c>
      <c r="F7" s="11">
        <v>275200</v>
      </c>
      <c r="G7" s="7">
        <v>0.99</v>
      </c>
      <c r="H7" s="11">
        <v>278972</v>
      </c>
      <c r="I7" s="7">
        <v>1.014</v>
      </c>
      <c r="J7" s="35">
        <v>280272</v>
      </c>
      <c r="K7" s="7">
        <f>J7/H7</f>
        <v>1.0046599658747115</v>
      </c>
    </row>
    <row r="8" spans="1:11" ht="15.95" customHeight="1" x14ac:dyDescent="0.15">
      <c r="A8" s="3" t="s">
        <v>13</v>
      </c>
      <c r="B8" s="11">
        <v>142245</v>
      </c>
      <c r="C8" s="7">
        <v>0.98699999999999999</v>
      </c>
      <c r="D8" s="11">
        <v>149348</v>
      </c>
      <c r="E8" s="7">
        <v>1.05</v>
      </c>
      <c r="F8" s="11">
        <v>150874</v>
      </c>
      <c r="G8" s="7">
        <v>1.01</v>
      </c>
      <c r="H8" s="11">
        <v>139528</v>
      </c>
      <c r="I8" s="7">
        <v>0.92500000000000004</v>
      </c>
      <c r="J8" s="35">
        <v>147886</v>
      </c>
      <c r="K8" s="7">
        <f t="shared" ref="K8:K11" si="0">J8/H8</f>
        <v>1.0599019551631215</v>
      </c>
    </row>
    <row r="9" spans="1:11" ht="15.95" customHeight="1" x14ac:dyDescent="0.15">
      <c r="A9" s="3" t="s">
        <v>14</v>
      </c>
      <c r="B9" s="11">
        <v>216866</v>
      </c>
      <c r="C9" s="7">
        <v>1.113</v>
      </c>
      <c r="D9" s="11">
        <v>189789</v>
      </c>
      <c r="E9" s="7">
        <v>0.875</v>
      </c>
      <c r="F9" s="11">
        <v>247339</v>
      </c>
      <c r="G9" s="7">
        <v>1.3029999999999999</v>
      </c>
      <c r="H9" s="11">
        <v>267475</v>
      </c>
      <c r="I9" s="7">
        <v>1.081</v>
      </c>
      <c r="J9" s="35">
        <v>272347</v>
      </c>
      <c r="K9" s="7">
        <f t="shared" si="0"/>
        <v>1.0182147864286382</v>
      </c>
    </row>
    <row r="10" spans="1:11" ht="15.95" customHeight="1" x14ac:dyDescent="0.15">
      <c r="A10" s="4" t="s">
        <v>15</v>
      </c>
      <c r="B10" s="19">
        <v>58326</v>
      </c>
      <c r="C10" s="8">
        <v>0.85399999999999998</v>
      </c>
      <c r="D10" s="19">
        <v>55828</v>
      </c>
      <c r="E10" s="8">
        <v>0.95699999999999996</v>
      </c>
      <c r="F10" s="19">
        <v>64458</v>
      </c>
      <c r="G10" s="8">
        <v>1.155</v>
      </c>
      <c r="H10" s="19">
        <v>61134</v>
      </c>
      <c r="I10" s="8">
        <v>0.94799999999999995</v>
      </c>
      <c r="J10" s="36">
        <v>46601</v>
      </c>
      <c r="K10" s="8">
        <f t="shared" si="0"/>
        <v>0.76227631105440508</v>
      </c>
    </row>
    <row r="11" spans="1:11" ht="31.5" customHeight="1" x14ac:dyDescent="0.15">
      <c r="A11" s="5" t="s">
        <v>16</v>
      </c>
      <c r="B11" s="13">
        <v>674094</v>
      </c>
      <c r="C11" s="9">
        <v>0.999</v>
      </c>
      <c r="D11" s="13">
        <v>673049</v>
      </c>
      <c r="E11" s="9">
        <v>0.998</v>
      </c>
      <c r="F11" s="13">
        <v>737871</v>
      </c>
      <c r="G11" s="9">
        <v>1.0960000000000001</v>
      </c>
      <c r="H11" s="13">
        <v>747109</v>
      </c>
      <c r="I11" s="9">
        <v>1.0129999999999999</v>
      </c>
      <c r="J11" s="13">
        <f>SUM(J7:J10)</f>
        <v>747106</v>
      </c>
      <c r="K11" s="9">
        <f t="shared" si="0"/>
        <v>0.99999598452166949</v>
      </c>
    </row>
    <row r="12" spans="1:11" x14ac:dyDescent="0.15">
      <c r="J12" s="28"/>
      <c r="K12" s="29"/>
    </row>
    <row r="15" spans="1:11" ht="18.75" x14ac:dyDescent="0.15">
      <c r="B15" s="2" t="s">
        <v>17</v>
      </c>
    </row>
    <row r="17" spans="1:11" ht="15.95" customHeight="1" x14ac:dyDescent="0.15">
      <c r="A17" s="39" t="s">
        <v>18</v>
      </c>
      <c r="B17" s="48" t="s">
        <v>5</v>
      </c>
      <c r="C17" s="49"/>
      <c r="D17" s="48" t="s">
        <v>6</v>
      </c>
      <c r="E17" s="49"/>
      <c r="F17" s="48" t="s">
        <v>7</v>
      </c>
      <c r="G17" s="49"/>
      <c r="H17" s="39" t="s">
        <v>8</v>
      </c>
      <c r="I17" s="39"/>
      <c r="J17" s="39" t="s">
        <v>9</v>
      </c>
      <c r="K17" s="39"/>
    </row>
    <row r="18" spans="1:11" ht="15.95" customHeight="1" x14ac:dyDescent="0.15">
      <c r="A18" s="43"/>
      <c r="B18" s="33" t="s">
        <v>19</v>
      </c>
      <c r="C18" s="15" t="s">
        <v>11</v>
      </c>
      <c r="D18" s="33" t="s">
        <v>19</v>
      </c>
      <c r="E18" s="15" t="s">
        <v>11</v>
      </c>
      <c r="F18" s="33" t="s">
        <v>19</v>
      </c>
      <c r="G18" s="15" t="s">
        <v>11</v>
      </c>
      <c r="H18" s="33" t="s">
        <v>19</v>
      </c>
      <c r="I18" s="15" t="s">
        <v>11</v>
      </c>
      <c r="J18" s="33" t="s">
        <v>19</v>
      </c>
      <c r="K18" s="15" t="s">
        <v>11</v>
      </c>
    </row>
    <row r="19" spans="1:11" ht="15.95" customHeight="1" x14ac:dyDescent="0.15">
      <c r="A19" s="24" t="s">
        <v>12</v>
      </c>
      <c r="B19" s="25">
        <v>314436</v>
      </c>
      <c r="C19" s="27">
        <v>0.995</v>
      </c>
      <c r="D19" s="25">
        <v>324878</v>
      </c>
      <c r="E19" s="27">
        <v>1.0329999999999999</v>
      </c>
      <c r="F19" s="25">
        <v>335273</v>
      </c>
      <c r="G19" s="27">
        <v>1.032</v>
      </c>
      <c r="H19" s="25">
        <v>344120</v>
      </c>
      <c r="I19" s="27">
        <v>1.026</v>
      </c>
      <c r="J19" s="37">
        <v>358813</v>
      </c>
      <c r="K19" s="27">
        <f>J19/H19</f>
        <v>1.0426973148901546</v>
      </c>
    </row>
    <row r="20" spans="1:11" ht="15.95" hidden="1" customHeight="1" x14ac:dyDescent="0.15">
      <c r="A20" s="21" t="s">
        <v>20</v>
      </c>
      <c r="B20" s="23"/>
      <c r="C20" s="22"/>
      <c r="D20" s="23"/>
      <c r="E20" s="22"/>
      <c r="F20" s="23"/>
      <c r="G20" s="22"/>
      <c r="H20" s="23"/>
      <c r="I20" s="22"/>
      <c r="J20" s="35"/>
      <c r="K20" s="22"/>
    </row>
    <row r="21" spans="1:11" ht="15.95" hidden="1" customHeight="1" x14ac:dyDescent="0.15">
      <c r="A21" s="21" t="s">
        <v>21</v>
      </c>
      <c r="B21" s="23"/>
      <c r="C21" s="22"/>
      <c r="D21" s="23"/>
      <c r="E21" s="22"/>
      <c r="F21" s="23"/>
      <c r="G21" s="22"/>
      <c r="H21" s="23"/>
      <c r="I21" s="22"/>
      <c r="J21" s="35"/>
      <c r="K21" s="22"/>
    </row>
    <row r="22" spans="1:11" ht="15.95" customHeight="1" x14ac:dyDescent="0.15">
      <c r="A22" s="3" t="s">
        <v>22</v>
      </c>
      <c r="B22" s="11">
        <v>113459</v>
      </c>
      <c r="C22" s="10">
        <v>0.92700000000000005</v>
      </c>
      <c r="D22" s="11">
        <v>113889</v>
      </c>
      <c r="E22" s="10">
        <v>1.004</v>
      </c>
      <c r="F22" s="11">
        <v>117349</v>
      </c>
      <c r="G22" s="10">
        <v>1.03</v>
      </c>
      <c r="H22" s="11">
        <v>116300</v>
      </c>
      <c r="I22" s="10">
        <v>0.99099999999999999</v>
      </c>
      <c r="J22" s="35">
        <v>117999</v>
      </c>
      <c r="K22" s="10">
        <f t="shared" ref="K22:K27" si="1">J22/H22</f>
        <v>1.0146087704213242</v>
      </c>
    </row>
    <row r="23" spans="1:11" ht="15.95" customHeight="1" x14ac:dyDescent="0.15">
      <c r="A23" s="3" t="s">
        <v>23</v>
      </c>
      <c r="B23" s="11">
        <v>85149</v>
      </c>
      <c r="C23" s="10">
        <v>1.0549999999999999</v>
      </c>
      <c r="D23" s="11">
        <v>93485</v>
      </c>
      <c r="E23" s="10">
        <v>1.0980000000000001</v>
      </c>
      <c r="F23" s="11">
        <v>88350</v>
      </c>
      <c r="G23" s="10">
        <v>0.94499999999999995</v>
      </c>
      <c r="H23" s="11">
        <v>92400</v>
      </c>
      <c r="I23" s="10">
        <v>1.046</v>
      </c>
      <c r="J23" s="35">
        <v>91748</v>
      </c>
      <c r="K23" s="10">
        <f t="shared" si="1"/>
        <v>0.99294372294372291</v>
      </c>
    </row>
    <row r="24" spans="1:11" ht="15.95" customHeight="1" x14ac:dyDescent="0.15">
      <c r="A24" s="3" t="s">
        <v>24</v>
      </c>
      <c r="B24" s="11">
        <v>61520</v>
      </c>
      <c r="C24" s="10">
        <v>1.014</v>
      </c>
      <c r="D24" s="11">
        <v>62079</v>
      </c>
      <c r="E24" s="10">
        <v>1.0089999999999999</v>
      </c>
      <c r="F24" s="11">
        <v>55020</v>
      </c>
      <c r="G24" s="10">
        <v>0.88600000000000001</v>
      </c>
      <c r="H24" s="11">
        <v>57049</v>
      </c>
      <c r="I24" s="10">
        <v>1.0369999999999999</v>
      </c>
      <c r="J24" s="35">
        <v>57418</v>
      </c>
      <c r="K24" s="10">
        <f t="shared" si="1"/>
        <v>1.0064681238934952</v>
      </c>
    </row>
    <row r="25" spans="1:11" ht="15.95" customHeight="1" x14ac:dyDescent="0.15">
      <c r="A25" s="3" t="s">
        <v>25</v>
      </c>
      <c r="B25" s="11">
        <v>43417</v>
      </c>
      <c r="C25" s="10">
        <v>0.876</v>
      </c>
      <c r="D25" s="11">
        <v>47992</v>
      </c>
      <c r="E25" s="10">
        <v>1.105</v>
      </c>
      <c r="F25" s="11">
        <v>46792</v>
      </c>
      <c r="G25" s="10">
        <v>0.97499999999999998</v>
      </c>
      <c r="H25" s="11">
        <v>46426</v>
      </c>
      <c r="I25" s="10">
        <v>0.99199999999999999</v>
      </c>
      <c r="J25" s="35">
        <v>46271</v>
      </c>
      <c r="K25" s="10">
        <f t="shared" si="1"/>
        <v>0.99666135355188901</v>
      </c>
    </row>
    <row r="26" spans="1:11" ht="15.95" customHeight="1" x14ac:dyDescent="0.15">
      <c r="A26" s="4" t="s">
        <v>15</v>
      </c>
      <c r="B26" s="26">
        <v>88170</v>
      </c>
      <c r="C26" s="20">
        <v>1.081</v>
      </c>
      <c r="D26" s="26">
        <v>92452</v>
      </c>
      <c r="E26" s="20">
        <v>1.0489999999999999</v>
      </c>
      <c r="F26" s="26">
        <v>91592</v>
      </c>
      <c r="G26" s="20">
        <v>0.99099999999999999</v>
      </c>
      <c r="H26" s="26">
        <v>97934</v>
      </c>
      <c r="I26" s="20">
        <v>1.069</v>
      </c>
      <c r="J26" s="38">
        <v>99340</v>
      </c>
      <c r="K26" s="20">
        <f t="shared" si="1"/>
        <v>1.014356607511181</v>
      </c>
    </row>
    <row r="27" spans="1:11" ht="31.5" customHeight="1" x14ac:dyDescent="0.15">
      <c r="A27" s="5" t="s">
        <v>16</v>
      </c>
      <c r="B27" s="6">
        <v>706151</v>
      </c>
      <c r="C27" s="12">
        <v>0.99399999999999999</v>
      </c>
      <c r="D27" s="6">
        <v>734775</v>
      </c>
      <c r="E27" s="12">
        <v>1.0409999999999999</v>
      </c>
      <c r="F27" s="6">
        <v>734376</v>
      </c>
      <c r="G27" s="12">
        <v>0.999</v>
      </c>
      <c r="H27" s="6">
        <v>754229</v>
      </c>
      <c r="I27" s="12">
        <v>1.0269999999999999</v>
      </c>
      <c r="J27" s="6">
        <f>SUM(J19:J26)</f>
        <v>771589</v>
      </c>
      <c r="K27" s="12">
        <f t="shared" si="1"/>
        <v>1.0230168821405701</v>
      </c>
    </row>
    <row r="31" spans="1:11" x14ac:dyDescent="0.15">
      <c r="A31" s="5" t="s">
        <v>26</v>
      </c>
      <c r="B31" s="30" t="s">
        <v>27</v>
      </c>
      <c r="C31" s="31" t="s">
        <v>28</v>
      </c>
    </row>
    <row r="32" spans="1:11" x14ac:dyDescent="0.15">
      <c r="A32" s="5" t="str">
        <f>B5</f>
        <v>2013年度</v>
      </c>
      <c r="B32" s="32">
        <f>B11</f>
        <v>674094</v>
      </c>
      <c r="C32" s="32">
        <f>B27</f>
        <v>706151</v>
      </c>
    </row>
    <row r="33" spans="1:3" x14ac:dyDescent="0.15">
      <c r="A33" s="5" t="str">
        <f>D5</f>
        <v>2014年度</v>
      </c>
      <c r="B33" s="32">
        <f>D11</f>
        <v>673049</v>
      </c>
      <c r="C33" s="32">
        <f>D27</f>
        <v>734775</v>
      </c>
    </row>
    <row r="34" spans="1:3" x14ac:dyDescent="0.15">
      <c r="A34" s="5" t="str">
        <f>F5</f>
        <v>2015年度</v>
      </c>
      <c r="B34" s="32">
        <f>F11</f>
        <v>737871</v>
      </c>
      <c r="C34" s="32">
        <f>F27</f>
        <v>734376</v>
      </c>
    </row>
    <row r="35" spans="1:3" x14ac:dyDescent="0.15">
      <c r="A35" s="5" t="str">
        <f>H5</f>
        <v>2016年度</v>
      </c>
      <c r="B35" s="32">
        <f>H11</f>
        <v>747109</v>
      </c>
      <c r="C35" s="32">
        <f>H27</f>
        <v>754229</v>
      </c>
    </row>
    <row r="36" spans="1:3" x14ac:dyDescent="0.15">
      <c r="A36" s="5" t="str">
        <f>J5</f>
        <v>2017年度</v>
      </c>
      <c r="B36" s="32">
        <f>J11</f>
        <v>747106</v>
      </c>
      <c r="C36" s="32">
        <f>J27</f>
        <v>771589</v>
      </c>
    </row>
    <row r="68" spans="1:3" hidden="1" x14ac:dyDescent="0.15">
      <c r="B68" s="41" t="s">
        <v>29</v>
      </c>
      <c r="C68" s="41"/>
    </row>
    <row r="69" spans="1:3" hidden="1" x14ac:dyDescent="0.15">
      <c r="B69" s="17" t="s">
        <v>30</v>
      </c>
      <c r="C69" s="17" t="s">
        <v>31</v>
      </c>
    </row>
    <row r="70" spans="1:3" hidden="1" x14ac:dyDescent="0.15">
      <c r="A70" s="16" t="s">
        <v>32</v>
      </c>
      <c r="B70" s="18">
        <v>55968</v>
      </c>
      <c r="C70" s="18">
        <v>60999</v>
      </c>
    </row>
    <row r="71" spans="1:3" hidden="1" x14ac:dyDescent="0.15">
      <c r="A71" s="16" t="s">
        <v>33</v>
      </c>
      <c r="B71" s="18">
        <v>60624</v>
      </c>
      <c r="C71" s="18">
        <v>59317</v>
      </c>
    </row>
    <row r="72" spans="1:3" hidden="1" x14ac:dyDescent="0.15">
      <c r="A72" s="16" t="s">
        <v>34</v>
      </c>
      <c r="B72" s="18">
        <v>68516</v>
      </c>
      <c r="C72" s="18">
        <v>65307</v>
      </c>
    </row>
    <row r="73" spans="1:3" hidden="1" x14ac:dyDescent="0.15">
      <c r="A73" s="16" t="s">
        <v>35</v>
      </c>
      <c r="B73" s="18">
        <v>69884</v>
      </c>
      <c r="C73" s="18">
        <v>68213</v>
      </c>
    </row>
    <row r="74" spans="1:3" hidden="1" x14ac:dyDescent="0.15">
      <c r="A74" s="16" t="s">
        <v>36</v>
      </c>
      <c r="B74" s="18">
        <v>62234</v>
      </c>
      <c r="C74" s="18">
        <v>61482</v>
      </c>
    </row>
    <row r="75" spans="1:3" hidden="1" x14ac:dyDescent="0.15">
      <c r="A75" s="16" t="s">
        <v>37</v>
      </c>
      <c r="B75" s="18">
        <v>63387</v>
      </c>
      <c r="C75" s="18">
        <v>62998</v>
      </c>
    </row>
    <row r="76" spans="1:3" hidden="1" x14ac:dyDescent="0.15">
      <c r="A76" s="16" t="s">
        <v>38</v>
      </c>
      <c r="B76" s="18">
        <v>66850</v>
      </c>
      <c r="C76" s="18">
        <v>62947</v>
      </c>
    </row>
    <row r="77" spans="1:3" hidden="1" x14ac:dyDescent="0.15">
      <c r="A77" s="16" t="s">
        <v>39</v>
      </c>
      <c r="B77" s="18">
        <v>63075</v>
      </c>
      <c r="C77" s="18">
        <v>60163</v>
      </c>
    </row>
    <row r="78" spans="1:3" hidden="1" x14ac:dyDescent="0.15">
      <c r="A78" s="16" t="s">
        <v>40</v>
      </c>
      <c r="B78" s="18">
        <v>62157</v>
      </c>
      <c r="C78" s="18">
        <v>63547</v>
      </c>
    </row>
    <row r="79" spans="1:3" hidden="1" x14ac:dyDescent="0.15">
      <c r="A79" s="16" t="s">
        <v>41</v>
      </c>
      <c r="B79" s="18">
        <v>49013</v>
      </c>
      <c r="C79" s="18">
        <v>51369</v>
      </c>
    </row>
    <row r="80" spans="1:3" hidden="1" x14ac:dyDescent="0.15">
      <c r="A80" s="16" t="s">
        <v>42</v>
      </c>
      <c r="B80" s="18">
        <v>53737</v>
      </c>
      <c r="C80" s="18">
        <v>55103</v>
      </c>
    </row>
    <row r="81" spans="1:3" hidden="1" x14ac:dyDescent="0.15">
      <c r="A81" s="16" t="s">
        <v>43</v>
      </c>
      <c r="B81" s="18">
        <v>62426</v>
      </c>
      <c r="C81" s="18">
        <v>62931</v>
      </c>
    </row>
    <row r="82" spans="1:3" hidden="1" x14ac:dyDescent="0.15">
      <c r="A82" s="16"/>
      <c r="B82" s="18"/>
      <c r="C82" s="18"/>
    </row>
    <row r="83" spans="1:3" hidden="1" x14ac:dyDescent="0.15">
      <c r="A83" s="16" t="s">
        <v>16</v>
      </c>
      <c r="B83" s="18">
        <f>SUM(B70:B82)</f>
        <v>737871</v>
      </c>
      <c r="C83" s="18">
        <f>SUM(C70:C82)</f>
        <v>734376</v>
      </c>
    </row>
    <row r="84" spans="1:3" hidden="1" x14ac:dyDescent="0.15"/>
    <row r="85" spans="1:3" hidden="1" x14ac:dyDescent="0.15">
      <c r="A85" s="16" t="s">
        <v>44</v>
      </c>
      <c r="B85" s="18">
        <f>+B83/12</f>
        <v>61489.25</v>
      </c>
      <c r="C85" s="18">
        <f>+C83/12</f>
        <v>61198</v>
      </c>
    </row>
    <row r="86" spans="1:3" hidden="1" x14ac:dyDescent="0.15"/>
    <row r="87" spans="1:3" hidden="1" x14ac:dyDescent="0.15"/>
    <row r="88" spans="1:3" hidden="1" x14ac:dyDescent="0.15"/>
    <row r="89" spans="1:3" hidden="1" x14ac:dyDescent="0.15"/>
    <row r="90" spans="1:3" hidden="1" x14ac:dyDescent="0.15"/>
    <row r="91" spans="1:3" hidden="1" x14ac:dyDescent="0.15"/>
    <row r="92" spans="1:3" hidden="1" x14ac:dyDescent="0.15"/>
    <row r="93" spans="1:3" hidden="1" x14ac:dyDescent="0.15"/>
    <row r="94" spans="1:3" hidden="1" x14ac:dyDescent="0.15"/>
    <row r="95" spans="1:3" hidden="1" x14ac:dyDescent="0.15"/>
    <row r="104" spans="1:3" x14ac:dyDescent="0.15">
      <c r="B104" s="41"/>
      <c r="C104" s="41"/>
    </row>
    <row r="105" spans="1:3" x14ac:dyDescent="0.15">
      <c r="B105" s="17"/>
      <c r="C105" s="17"/>
    </row>
    <row r="106" spans="1:3" x14ac:dyDescent="0.15">
      <c r="A106" s="16"/>
      <c r="B106" s="18"/>
      <c r="C106" s="18"/>
    </row>
    <row r="107" spans="1:3" x14ac:dyDescent="0.15">
      <c r="A107" s="16"/>
      <c r="B107" s="18"/>
      <c r="C107" s="18"/>
    </row>
    <row r="108" spans="1:3" x14ac:dyDescent="0.15">
      <c r="A108" s="16"/>
      <c r="B108" s="18"/>
      <c r="C108" s="18"/>
    </row>
    <row r="109" spans="1:3" x14ac:dyDescent="0.15">
      <c r="A109" s="16"/>
      <c r="B109" s="18"/>
      <c r="C109" s="18"/>
    </row>
    <row r="110" spans="1:3" x14ac:dyDescent="0.15">
      <c r="A110" s="16"/>
      <c r="B110" s="18"/>
      <c r="C110" s="18"/>
    </row>
    <row r="111" spans="1:3" x14ac:dyDescent="0.15">
      <c r="A111" s="16"/>
      <c r="B111" s="18"/>
      <c r="C111" s="18"/>
    </row>
    <row r="112" spans="1:3" x14ac:dyDescent="0.15">
      <c r="A112" s="16"/>
      <c r="B112" s="18"/>
      <c r="C112" s="18"/>
    </row>
    <row r="113" spans="1:3" x14ac:dyDescent="0.15">
      <c r="A113" s="16"/>
      <c r="B113" s="18"/>
      <c r="C113" s="18"/>
    </row>
    <row r="114" spans="1:3" x14ac:dyDescent="0.15">
      <c r="A114" s="16"/>
      <c r="B114" s="18"/>
      <c r="C114" s="18"/>
    </row>
    <row r="115" spans="1:3" x14ac:dyDescent="0.15">
      <c r="A115" s="16"/>
      <c r="B115" s="18"/>
      <c r="C115" s="18"/>
    </row>
    <row r="116" spans="1:3" x14ac:dyDescent="0.15">
      <c r="A116" s="16"/>
      <c r="B116" s="18"/>
      <c r="C116" s="18"/>
    </row>
    <row r="117" spans="1:3" x14ac:dyDescent="0.15">
      <c r="A117" s="16"/>
      <c r="B117" s="18"/>
      <c r="C117" s="18"/>
    </row>
    <row r="118" spans="1:3" x14ac:dyDescent="0.15">
      <c r="A118" s="16"/>
      <c r="B118" s="18"/>
      <c r="C118" s="18"/>
    </row>
    <row r="119" spans="1:3" x14ac:dyDescent="0.15">
      <c r="A119" s="16"/>
      <c r="B119" s="18"/>
      <c r="C119" s="18"/>
    </row>
    <row r="121" spans="1:3" x14ac:dyDescent="0.15">
      <c r="A121" s="16"/>
      <c r="B121" s="18"/>
      <c r="C121" s="18"/>
    </row>
  </sheetData>
  <mergeCells count="14">
    <mergeCell ref="J17:K17"/>
    <mergeCell ref="J5:K5"/>
    <mergeCell ref="B68:C68"/>
    <mergeCell ref="B104:C104"/>
    <mergeCell ref="A5:A6"/>
    <mergeCell ref="A17:A18"/>
    <mergeCell ref="H17:I17"/>
    <mergeCell ref="H5:I5"/>
    <mergeCell ref="B5:C5"/>
    <mergeCell ref="D5:E5"/>
    <mergeCell ref="F5:G5"/>
    <mergeCell ref="B17:C17"/>
    <mergeCell ref="D17:E17"/>
    <mergeCell ref="F17:G17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炭酸５ヵ年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yyamamoto</dc:creator>
  <cp:lastModifiedBy>khara</cp:lastModifiedBy>
  <cp:lastPrinted>2016-05-10T23:26:37Z</cp:lastPrinted>
  <dcterms:created xsi:type="dcterms:W3CDTF">2008-05-22T02:23:44Z</dcterms:created>
  <dcterms:modified xsi:type="dcterms:W3CDTF">2018-05-10T06:50:23Z</dcterms:modified>
</cp:coreProperties>
</file>